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95" windowHeight="8445" activeTab="5"/>
  </bookViews>
  <sheets>
    <sheet name="Solo TU" sheetId="1" r:id="rId1"/>
    <sheet name="Duet TU" sheetId="2" r:id="rId2"/>
    <sheet name="Ploeg" sheetId="3" r:id="rId3"/>
    <sheet name="Solo VU" sheetId="4" r:id="rId4"/>
    <sheet name="Duet VU" sheetId="5" r:id="rId5"/>
    <sheet name="Jury" sheetId="6" r:id="rId6"/>
  </sheets>
  <externalReferences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O63" i="5"/>
  <c r="C63"/>
  <c r="P62"/>
  <c r="O62"/>
  <c r="M62"/>
  <c r="J62"/>
  <c r="C62"/>
  <c r="J61"/>
  <c r="C60"/>
  <c r="B60"/>
  <c r="A60"/>
  <c r="J59"/>
  <c r="I59"/>
  <c r="H59"/>
  <c r="G59"/>
  <c r="F59"/>
  <c r="E59"/>
  <c r="C59"/>
  <c r="B59"/>
  <c r="A59"/>
  <c r="P58"/>
  <c r="O58"/>
  <c r="M58"/>
  <c r="J58"/>
  <c r="I58"/>
  <c r="H58"/>
  <c r="G58"/>
  <c r="F58"/>
  <c r="E58"/>
  <c r="C58"/>
  <c r="B58"/>
  <c r="A58"/>
  <c r="P57"/>
  <c r="O57"/>
  <c r="M57"/>
  <c r="J57"/>
  <c r="J60" s="1"/>
  <c r="I57"/>
  <c r="H57"/>
  <c r="G57"/>
  <c r="F57"/>
  <c r="E57"/>
  <c r="C57"/>
  <c r="B57"/>
  <c r="A57"/>
  <c r="O55"/>
  <c r="C55"/>
  <c r="P54"/>
  <c r="O54"/>
  <c r="M54"/>
  <c r="J54"/>
  <c r="C54"/>
  <c r="J53"/>
  <c r="C52"/>
  <c r="B52"/>
  <c r="A52"/>
  <c r="J51"/>
  <c r="I51"/>
  <c r="H51"/>
  <c r="G51"/>
  <c r="F51"/>
  <c r="E51"/>
  <c r="C51"/>
  <c r="B51"/>
  <c r="A51"/>
  <c r="P50"/>
  <c r="O50"/>
  <c r="M50"/>
  <c r="J50"/>
  <c r="I50"/>
  <c r="H50"/>
  <c r="G50"/>
  <c r="F50"/>
  <c r="E50"/>
  <c r="C50"/>
  <c r="B50"/>
  <c r="A50"/>
  <c r="P49"/>
  <c r="O49"/>
  <c r="M49"/>
  <c r="J49"/>
  <c r="J52" s="1"/>
  <c r="I49"/>
  <c r="H49"/>
  <c r="G49"/>
  <c r="F49"/>
  <c r="E49"/>
  <c r="C49"/>
  <c r="B49"/>
  <c r="A49"/>
  <c r="O47"/>
  <c r="C47"/>
  <c r="P46"/>
  <c r="O46"/>
  <c r="M46"/>
  <c r="J46"/>
  <c r="C46"/>
  <c r="J45"/>
  <c r="C44"/>
  <c r="B44"/>
  <c r="A44"/>
  <c r="J43"/>
  <c r="I43"/>
  <c r="H43"/>
  <c r="G43"/>
  <c r="F43"/>
  <c r="E43"/>
  <c r="C43"/>
  <c r="B43"/>
  <c r="A43"/>
  <c r="P42"/>
  <c r="O42"/>
  <c r="M42"/>
  <c r="J42"/>
  <c r="I42"/>
  <c r="H42"/>
  <c r="G42"/>
  <c r="F42"/>
  <c r="E42"/>
  <c r="C42"/>
  <c r="B42"/>
  <c r="A42"/>
  <c r="P41"/>
  <c r="O41"/>
  <c r="M41"/>
  <c r="J41"/>
  <c r="J44" s="1"/>
  <c r="I41"/>
  <c r="H41"/>
  <c r="G41"/>
  <c r="F41"/>
  <c r="E41"/>
  <c r="C41"/>
  <c r="B41"/>
  <c r="A41"/>
  <c r="O39"/>
  <c r="C39"/>
  <c r="P38"/>
  <c r="O38"/>
  <c r="M38"/>
  <c r="J38"/>
  <c r="C38"/>
  <c r="J37"/>
  <c r="C36"/>
  <c r="B36"/>
  <c r="A36"/>
  <c r="J35"/>
  <c r="I35"/>
  <c r="H35"/>
  <c r="G35"/>
  <c r="F35"/>
  <c r="E35"/>
  <c r="C35"/>
  <c r="B35"/>
  <c r="A35"/>
  <c r="P34"/>
  <c r="O34"/>
  <c r="M34"/>
  <c r="J34"/>
  <c r="I34"/>
  <c r="H34"/>
  <c r="G34"/>
  <c r="F34"/>
  <c r="E34"/>
  <c r="C34"/>
  <c r="B34"/>
  <c r="A34"/>
  <c r="P33"/>
  <c r="O33"/>
  <c r="M33"/>
  <c r="J33"/>
  <c r="J36" s="1"/>
  <c r="I33"/>
  <c r="H33"/>
  <c r="G33"/>
  <c r="F33"/>
  <c r="E33"/>
  <c r="C33"/>
  <c r="B33"/>
  <c r="A33"/>
  <c r="O31"/>
  <c r="C31"/>
  <c r="P30"/>
  <c r="O30"/>
  <c r="M30"/>
  <c r="J30"/>
  <c r="C30"/>
  <c r="J29"/>
  <c r="C28"/>
  <c r="B28"/>
  <c r="A28"/>
  <c r="J27"/>
  <c r="I27"/>
  <c r="H27"/>
  <c r="G27"/>
  <c r="F27"/>
  <c r="E27"/>
  <c r="C27"/>
  <c r="B27"/>
  <c r="A27"/>
  <c r="P26"/>
  <c r="O26"/>
  <c r="M26"/>
  <c r="J26"/>
  <c r="I26"/>
  <c r="H26"/>
  <c r="G26"/>
  <c r="F26"/>
  <c r="E26"/>
  <c r="C26"/>
  <c r="B26"/>
  <c r="A26"/>
  <c r="P25"/>
  <c r="O25"/>
  <c r="M25"/>
  <c r="J25"/>
  <c r="J28" s="1"/>
  <c r="I25"/>
  <c r="H25"/>
  <c r="G25"/>
  <c r="F25"/>
  <c r="E25"/>
  <c r="C25"/>
  <c r="B25"/>
  <c r="A25"/>
  <c r="O23"/>
  <c r="C23"/>
  <c r="P22"/>
  <c r="O22"/>
  <c r="M22"/>
  <c r="J22"/>
  <c r="C22"/>
  <c r="J21"/>
  <c r="C20"/>
  <c r="B20"/>
  <c r="A20"/>
  <c r="J19"/>
  <c r="I19"/>
  <c r="H19"/>
  <c r="G19"/>
  <c r="F19"/>
  <c r="E19"/>
  <c r="C19"/>
  <c r="B19"/>
  <c r="A19"/>
  <c r="P18"/>
  <c r="O18"/>
  <c r="M18"/>
  <c r="J18"/>
  <c r="I18"/>
  <c r="H18"/>
  <c r="G18"/>
  <c r="F18"/>
  <c r="E18"/>
  <c r="C18"/>
  <c r="B18"/>
  <c r="A18"/>
  <c r="P17"/>
  <c r="O17"/>
  <c r="M17"/>
  <c r="J17"/>
  <c r="J20" s="1"/>
  <c r="I17"/>
  <c r="H17"/>
  <c r="G17"/>
  <c r="F17"/>
  <c r="E17"/>
  <c r="C17"/>
  <c r="B17"/>
  <c r="A17"/>
  <c r="O15"/>
  <c r="C15"/>
  <c r="P14"/>
  <c r="O14"/>
  <c r="M14"/>
  <c r="J14"/>
  <c r="C14"/>
  <c r="J13"/>
  <c r="C12"/>
  <c r="B12"/>
  <c r="A12"/>
  <c r="J11"/>
  <c r="I11"/>
  <c r="H11"/>
  <c r="G11"/>
  <c r="F11"/>
  <c r="E11"/>
  <c r="C11"/>
  <c r="B11"/>
  <c r="A11"/>
  <c r="P10"/>
  <c r="O10"/>
  <c r="M10"/>
  <c r="J10"/>
  <c r="I10"/>
  <c r="H10"/>
  <c r="G10"/>
  <c r="F10"/>
  <c r="E10"/>
  <c r="C10"/>
  <c r="B10"/>
  <c r="A10"/>
  <c r="P9"/>
  <c r="O9"/>
  <c r="M9"/>
  <c r="J9"/>
  <c r="J12" s="1"/>
  <c r="I9"/>
  <c r="H9"/>
  <c r="G9"/>
  <c r="F9"/>
  <c r="E9"/>
  <c r="C9"/>
  <c r="B9"/>
  <c r="A9"/>
  <c r="B3"/>
  <c r="L2"/>
  <c r="C2"/>
  <c r="A2"/>
  <c r="L1"/>
  <c r="A1"/>
  <c r="O31" i="4"/>
  <c r="C31"/>
  <c r="P30"/>
  <c r="O30"/>
  <c r="M30"/>
  <c r="J30"/>
  <c r="C30"/>
  <c r="J29"/>
  <c r="J27"/>
  <c r="I27"/>
  <c r="H27"/>
  <c r="G27"/>
  <c r="F27"/>
  <c r="E27"/>
  <c r="C27"/>
  <c r="B27"/>
  <c r="A27"/>
  <c r="P26"/>
  <c r="O26"/>
  <c r="M26"/>
  <c r="J26"/>
  <c r="I26"/>
  <c r="H26"/>
  <c r="G26"/>
  <c r="F26"/>
  <c r="E26"/>
  <c r="C26"/>
  <c r="B26"/>
  <c r="A26"/>
  <c r="P25"/>
  <c r="O25"/>
  <c r="M25"/>
  <c r="J25"/>
  <c r="J28" s="1"/>
  <c r="I25"/>
  <c r="H25"/>
  <c r="G25"/>
  <c r="F25"/>
  <c r="E25"/>
  <c r="C25"/>
  <c r="B25"/>
  <c r="A25"/>
  <c r="O23"/>
  <c r="C23"/>
  <c r="P22"/>
  <c r="O22"/>
  <c r="M22"/>
  <c r="J22"/>
  <c r="C22"/>
  <c r="J21"/>
  <c r="J19"/>
  <c r="I19"/>
  <c r="H19"/>
  <c r="G19"/>
  <c r="F19"/>
  <c r="E19"/>
  <c r="C19"/>
  <c r="B19"/>
  <c r="A19"/>
  <c r="P18"/>
  <c r="O18"/>
  <c r="M18"/>
  <c r="J18"/>
  <c r="I18"/>
  <c r="H18"/>
  <c r="G18"/>
  <c r="F18"/>
  <c r="E18"/>
  <c r="C18"/>
  <c r="B18"/>
  <c r="A18"/>
  <c r="P17"/>
  <c r="O17"/>
  <c r="M17"/>
  <c r="J17"/>
  <c r="J20" s="1"/>
  <c r="I17"/>
  <c r="H17"/>
  <c r="G17"/>
  <c r="F17"/>
  <c r="E17"/>
  <c r="C17"/>
  <c r="B17"/>
  <c r="A17"/>
  <c r="O15"/>
  <c r="C15"/>
  <c r="P14"/>
  <c r="O14"/>
  <c r="M14"/>
  <c r="J14"/>
  <c r="C14"/>
  <c r="J13"/>
  <c r="J11"/>
  <c r="I11"/>
  <c r="H11"/>
  <c r="G11"/>
  <c r="F11"/>
  <c r="E11"/>
  <c r="C11"/>
  <c r="B11"/>
  <c r="A11"/>
  <c r="P10"/>
  <c r="O10"/>
  <c r="M10"/>
  <c r="J10"/>
  <c r="I10"/>
  <c r="H10"/>
  <c r="G10"/>
  <c r="F10"/>
  <c r="E10"/>
  <c r="C10"/>
  <c r="B10"/>
  <c r="A10"/>
  <c r="P9"/>
  <c r="O9"/>
  <c r="M9"/>
  <c r="J9"/>
  <c r="J12" s="1"/>
  <c r="I9"/>
  <c r="H9"/>
  <c r="G9"/>
  <c r="F9"/>
  <c r="E9"/>
  <c r="C9"/>
  <c r="B9"/>
  <c r="A9"/>
  <c r="B3"/>
  <c r="A3"/>
  <c r="L2"/>
  <c r="C2"/>
  <c r="A2"/>
  <c r="L1"/>
  <c r="A1"/>
  <c r="O121" i="3"/>
  <c r="F121"/>
  <c r="O120"/>
  <c r="M120"/>
  <c r="L120"/>
  <c r="F120"/>
  <c r="C120"/>
  <c r="B120"/>
  <c r="A120"/>
  <c r="O119"/>
  <c r="M119"/>
  <c r="C119"/>
  <c r="B119"/>
  <c r="A119"/>
  <c r="L118"/>
  <c r="C118"/>
  <c r="B118"/>
  <c r="A118"/>
  <c r="C117"/>
  <c r="B117"/>
  <c r="A117"/>
  <c r="K116"/>
  <c r="J116"/>
  <c r="I116"/>
  <c r="H116"/>
  <c r="G116"/>
  <c r="F116"/>
  <c r="E116"/>
  <c r="C116"/>
  <c r="B116"/>
  <c r="A116"/>
  <c r="K115"/>
  <c r="J115"/>
  <c r="I115"/>
  <c r="H115"/>
  <c r="G115"/>
  <c r="F115"/>
  <c r="E115"/>
  <c r="C115"/>
  <c r="B115"/>
  <c r="A115"/>
  <c r="K114"/>
  <c r="J114"/>
  <c r="I114"/>
  <c r="H114"/>
  <c r="G114"/>
  <c r="F114"/>
  <c r="E114"/>
  <c r="C114"/>
  <c r="B114"/>
  <c r="A114"/>
  <c r="K113"/>
  <c r="J113"/>
  <c r="I113"/>
  <c r="H113"/>
  <c r="G113"/>
  <c r="F113"/>
  <c r="E113"/>
  <c r="C113"/>
  <c r="B113"/>
  <c r="A113"/>
  <c r="K112"/>
  <c r="K117" s="1"/>
  <c r="J112"/>
  <c r="I112"/>
  <c r="H112"/>
  <c r="G112"/>
  <c r="F112"/>
  <c r="E112"/>
  <c r="C112"/>
  <c r="B112"/>
  <c r="A112"/>
  <c r="L111"/>
  <c r="K111"/>
  <c r="J111"/>
  <c r="I111"/>
  <c r="H111"/>
  <c r="G111"/>
  <c r="F111"/>
  <c r="C111"/>
  <c r="B111"/>
  <c r="A111"/>
  <c r="L110"/>
  <c r="K110"/>
  <c r="J110"/>
  <c r="I110"/>
  <c r="H110"/>
  <c r="G110"/>
  <c r="F110"/>
  <c r="C110"/>
  <c r="B110"/>
  <c r="A110"/>
  <c r="O108"/>
  <c r="F108"/>
  <c r="O107"/>
  <c r="M107"/>
  <c r="L107"/>
  <c r="F107"/>
  <c r="C107"/>
  <c r="B107"/>
  <c r="A107"/>
  <c r="O106"/>
  <c r="M106"/>
  <c r="C106"/>
  <c r="B106"/>
  <c r="A106"/>
  <c r="L105"/>
  <c r="C105"/>
  <c r="B105"/>
  <c r="A105"/>
  <c r="C104"/>
  <c r="B104"/>
  <c r="A104"/>
  <c r="K103"/>
  <c r="J103"/>
  <c r="I103"/>
  <c r="H103"/>
  <c r="G103"/>
  <c r="F103"/>
  <c r="E103"/>
  <c r="C103"/>
  <c r="B103"/>
  <c r="A103"/>
  <c r="K102"/>
  <c r="J102"/>
  <c r="I102"/>
  <c r="H102"/>
  <c r="G102"/>
  <c r="F102"/>
  <c r="E102"/>
  <c r="C102"/>
  <c r="B102"/>
  <c r="A102"/>
  <c r="K101"/>
  <c r="J101"/>
  <c r="I101"/>
  <c r="H101"/>
  <c r="G101"/>
  <c r="F101"/>
  <c r="E101"/>
  <c r="C101"/>
  <c r="B101"/>
  <c r="A101"/>
  <c r="K100"/>
  <c r="J100"/>
  <c r="I100"/>
  <c r="H100"/>
  <c r="G100"/>
  <c r="F100"/>
  <c r="E100"/>
  <c r="C100"/>
  <c r="B100"/>
  <c r="A100"/>
  <c r="K99"/>
  <c r="K104" s="1"/>
  <c r="J99"/>
  <c r="I99"/>
  <c r="H99"/>
  <c r="G99"/>
  <c r="F99"/>
  <c r="E99"/>
  <c r="C99"/>
  <c r="B99"/>
  <c r="A99"/>
  <c r="L98"/>
  <c r="K98"/>
  <c r="J98"/>
  <c r="I98"/>
  <c r="H98"/>
  <c r="G98"/>
  <c r="F98"/>
  <c r="C98"/>
  <c r="B98"/>
  <c r="A98"/>
  <c r="L97"/>
  <c r="K97"/>
  <c r="J97"/>
  <c r="I97"/>
  <c r="H97"/>
  <c r="G97"/>
  <c r="F97"/>
  <c r="C97"/>
  <c r="B97"/>
  <c r="A97"/>
  <c r="O95"/>
  <c r="F95"/>
  <c r="O94"/>
  <c r="M94"/>
  <c r="L94"/>
  <c r="F94"/>
  <c r="C94"/>
  <c r="B94"/>
  <c r="A94"/>
  <c r="O93"/>
  <c r="M93"/>
  <c r="C93"/>
  <c r="B93"/>
  <c r="A93"/>
  <c r="L92"/>
  <c r="C92"/>
  <c r="B92"/>
  <c r="A92"/>
  <c r="C91"/>
  <c r="B91"/>
  <c r="A91"/>
  <c r="K90"/>
  <c r="J90"/>
  <c r="I90"/>
  <c r="H90"/>
  <c r="G90"/>
  <c r="F90"/>
  <c r="E90"/>
  <c r="C90"/>
  <c r="B90"/>
  <c r="A90"/>
  <c r="K89"/>
  <c r="J89"/>
  <c r="I89"/>
  <c r="H89"/>
  <c r="G89"/>
  <c r="F89"/>
  <c r="E89"/>
  <c r="C89"/>
  <c r="B89"/>
  <c r="A89"/>
  <c r="K88"/>
  <c r="J88"/>
  <c r="I88"/>
  <c r="H88"/>
  <c r="G88"/>
  <c r="F88"/>
  <c r="E88"/>
  <c r="C88"/>
  <c r="B88"/>
  <c r="A88"/>
  <c r="K87"/>
  <c r="J87"/>
  <c r="I87"/>
  <c r="H87"/>
  <c r="G87"/>
  <c r="F87"/>
  <c r="E87"/>
  <c r="C87"/>
  <c r="B87"/>
  <c r="A87"/>
  <c r="K86"/>
  <c r="K91" s="1"/>
  <c r="J86"/>
  <c r="I86"/>
  <c r="H86"/>
  <c r="G86"/>
  <c r="F86"/>
  <c r="E86"/>
  <c r="C86"/>
  <c r="B86"/>
  <c r="A86"/>
  <c r="L85"/>
  <c r="K85"/>
  <c r="J85"/>
  <c r="I85"/>
  <c r="H85"/>
  <c r="G85"/>
  <c r="F85"/>
  <c r="C85"/>
  <c r="B85"/>
  <c r="A85"/>
  <c r="L84"/>
  <c r="K84"/>
  <c r="J84"/>
  <c r="I84"/>
  <c r="H84"/>
  <c r="G84"/>
  <c r="F84"/>
  <c r="C84"/>
  <c r="B84"/>
  <c r="A84"/>
  <c r="O82"/>
  <c r="F82"/>
  <c r="O81"/>
  <c r="M81"/>
  <c r="L81"/>
  <c r="F81"/>
  <c r="C81"/>
  <c r="B81"/>
  <c r="A81"/>
  <c r="O80"/>
  <c r="M80"/>
  <c r="C80"/>
  <c r="B80"/>
  <c r="A80"/>
  <c r="L79"/>
  <c r="C79"/>
  <c r="B79"/>
  <c r="A79"/>
  <c r="C78"/>
  <c r="B78"/>
  <c r="A78"/>
  <c r="K77"/>
  <c r="J77"/>
  <c r="I77"/>
  <c r="H77"/>
  <c r="G77"/>
  <c r="F77"/>
  <c r="E77"/>
  <c r="C77"/>
  <c r="B77"/>
  <c r="A77"/>
  <c r="K76"/>
  <c r="J76"/>
  <c r="I76"/>
  <c r="H76"/>
  <c r="G76"/>
  <c r="F76"/>
  <c r="E76"/>
  <c r="C76"/>
  <c r="B76"/>
  <c r="A76"/>
  <c r="K75"/>
  <c r="J75"/>
  <c r="I75"/>
  <c r="H75"/>
  <c r="G75"/>
  <c r="F75"/>
  <c r="E75"/>
  <c r="C75"/>
  <c r="B75"/>
  <c r="A75"/>
  <c r="K74"/>
  <c r="J74"/>
  <c r="I74"/>
  <c r="H74"/>
  <c r="G74"/>
  <c r="F74"/>
  <c r="E74"/>
  <c r="C74"/>
  <c r="B74"/>
  <c r="A74"/>
  <c r="K73"/>
  <c r="K78" s="1"/>
  <c r="J73"/>
  <c r="I73"/>
  <c r="H73"/>
  <c r="G73"/>
  <c r="F73"/>
  <c r="E73"/>
  <c r="C73"/>
  <c r="B73"/>
  <c r="A73"/>
  <c r="L72"/>
  <c r="K72"/>
  <c r="J72"/>
  <c r="I72"/>
  <c r="H72"/>
  <c r="G72"/>
  <c r="F72"/>
  <c r="C72"/>
  <c r="B72"/>
  <c r="A72"/>
  <c r="L71"/>
  <c r="K71"/>
  <c r="J71"/>
  <c r="I71"/>
  <c r="H71"/>
  <c r="G71"/>
  <c r="F71"/>
  <c r="C71"/>
  <c r="B71"/>
  <c r="A71"/>
  <c r="O69"/>
  <c r="F69"/>
  <c r="O68"/>
  <c r="M68"/>
  <c r="L68"/>
  <c r="F68"/>
  <c r="C68"/>
  <c r="B68"/>
  <c r="A68"/>
  <c r="O67"/>
  <c r="M67"/>
  <c r="C67"/>
  <c r="B67"/>
  <c r="A67"/>
  <c r="L66"/>
  <c r="C66"/>
  <c r="B66"/>
  <c r="A66"/>
  <c r="C65"/>
  <c r="B65"/>
  <c r="A65"/>
  <c r="K64"/>
  <c r="J64"/>
  <c r="I64"/>
  <c r="H64"/>
  <c r="G64"/>
  <c r="F64"/>
  <c r="E64"/>
  <c r="C64"/>
  <c r="B64"/>
  <c r="A64"/>
  <c r="K63"/>
  <c r="J63"/>
  <c r="I63"/>
  <c r="H63"/>
  <c r="G63"/>
  <c r="F63"/>
  <c r="E63"/>
  <c r="C63"/>
  <c r="B63"/>
  <c r="A63"/>
  <c r="K62"/>
  <c r="J62"/>
  <c r="I62"/>
  <c r="H62"/>
  <c r="G62"/>
  <c r="F62"/>
  <c r="E62"/>
  <c r="C62"/>
  <c r="B62"/>
  <c r="A62"/>
  <c r="K61"/>
  <c r="J61"/>
  <c r="I61"/>
  <c r="H61"/>
  <c r="G61"/>
  <c r="F61"/>
  <c r="E61"/>
  <c r="C61"/>
  <c r="B61"/>
  <c r="A61"/>
  <c r="K60"/>
  <c r="K65" s="1"/>
  <c r="J60"/>
  <c r="I60"/>
  <c r="H60"/>
  <c r="G60"/>
  <c r="F60"/>
  <c r="E60"/>
  <c r="C60"/>
  <c r="B60"/>
  <c r="A60"/>
  <c r="L59"/>
  <c r="K59"/>
  <c r="J59"/>
  <c r="I59"/>
  <c r="H59"/>
  <c r="G59"/>
  <c r="F59"/>
  <c r="C59"/>
  <c r="B59"/>
  <c r="A59"/>
  <c r="L58"/>
  <c r="K58"/>
  <c r="J58"/>
  <c r="I58"/>
  <c r="H58"/>
  <c r="G58"/>
  <c r="F58"/>
  <c r="C58"/>
  <c r="B58"/>
  <c r="A58"/>
  <c r="O56"/>
  <c r="F56"/>
  <c r="O55"/>
  <c r="M55"/>
  <c r="L55"/>
  <c r="F55"/>
  <c r="C55"/>
  <c r="B55"/>
  <c r="A55"/>
  <c r="O54"/>
  <c r="M54"/>
  <c r="C54"/>
  <c r="B54"/>
  <c r="A54"/>
  <c r="L53"/>
  <c r="C53"/>
  <c r="B53"/>
  <c r="A53"/>
  <c r="C52"/>
  <c r="B52"/>
  <c r="A52"/>
  <c r="K51"/>
  <c r="J51"/>
  <c r="I51"/>
  <c r="H51"/>
  <c r="G51"/>
  <c r="F51"/>
  <c r="E51"/>
  <c r="C51"/>
  <c r="B51"/>
  <c r="A51"/>
  <c r="K50"/>
  <c r="J50"/>
  <c r="I50"/>
  <c r="H50"/>
  <c r="G50"/>
  <c r="F50"/>
  <c r="E50"/>
  <c r="C50"/>
  <c r="B50"/>
  <c r="A50"/>
  <c r="K49"/>
  <c r="J49"/>
  <c r="I49"/>
  <c r="H49"/>
  <c r="G49"/>
  <c r="F49"/>
  <c r="E49"/>
  <c r="C49"/>
  <c r="B49"/>
  <c r="A49"/>
  <c r="K48"/>
  <c r="J48"/>
  <c r="I48"/>
  <c r="H48"/>
  <c r="G48"/>
  <c r="F48"/>
  <c r="E48"/>
  <c r="C48"/>
  <c r="B48"/>
  <c r="A48"/>
  <c r="K47"/>
  <c r="K52" s="1"/>
  <c r="J47"/>
  <c r="I47"/>
  <c r="H47"/>
  <c r="G47"/>
  <c r="F47"/>
  <c r="E47"/>
  <c r="C47"/>
  <c r="B47"/>
  <c r="A47"/>
  <c r="L46"/>
  <c r="K46"/>
  <c r="J46"/>
  <c r="I46"/>
  <c r="H46"/>
  <c r="G46"/>
  <c r="F46"/>
  <c r="C46"/>
  <c r="B46"/>
  <c r="A46"/>
  <c r="L45"/>
  <c r="K45"/>
  <c r="J45"/>
  <c r="I45"/>
  <c r="H45"/>
  <c r="G45"/>
  <c r="F45"/>
  <c r="C45"/>
  <c r="B45"/>
  <c r="A45"/>
  <c r="O43"/>
  <c r="F43"/>
  <c r="O42"/>
  <c r="M42"/>
  <c r="L42"/>
  <c r="F42"/>
  <c r="C42"/>
  <c r="B42"/>
  <c r="A42"/>
  <c r="O41"/>
  <c r="M41"/>
  <c r="C41"/>
  <c r="B41"/>
  <c r="A41"/>
  <c r="L40"/>
  <c r="C40"/>
  <c r="B40"/>
  <c r="A40"/>
  <c r="C39"/>
  <c r="B39"/>
  <c r="A39"/>
  <c r="K38"/>
  <c r="J38"/>
  <c r="I38"/>
  <c r="H38"/>
  <c r="G38"/>
  <c r="F38"/>
  <c r="E38"/>
  <c r="C38"/>
  <c r="B38"/>
  <c r="A38"/>
  <c r="K37"/>
  <c r="J37"/>
  <c r="I37"/>
  <c r="H37"/>
  <c r="G37"/>
  <c r="F37"/>
  <c r="E37"/>
  <c r="C37"/>
  <c r="B37"/>
  <c r="A37"/>
  <c r="K36"/>
  <c r="J36"/>
  <c r="I36"/>
  <c r="H36"/>
  <c r="G36"/>
  <c r="F36"/>
  <c r="E36"/>
  <c r="C36"/>
  <c r="B36"/>
  <c r="A36"/>
  <c r="K35"/>
  <c r="J35"/>
  <c r="I35"/>
  <c r="H35"/>
  <c r="G35"/>
  <c r="F35"/>
  <c r="E35"/>
  <c r="C35"/>
  <c r="B35"/>
  <c r="A35"/>
  <c r="K34"/>
  <c r="K39" s="1"/>
  <c r="J34"/>
  <c r="I34"/>
  <c r="H34"/>
  <c r="G34"/>
  <c r="F34"/>
  <c r="E34"/>
  <c r="C34"/>
  <c r="B34"/>
  <c r="A34"/>
  <c r="L33"/>
  <c r="K33"/>
  <c r="J33"/>
  <c r="I33"/>
  <c r="H33"/>
  <c r="G33"/>
  <c r="F33"/>
  <c r="C33"/>
  <c r="B33"/>
  <c r="A33"/>
  <c r="L32"/>
  <c r="K32"/>
  <c r="J32"/>
  <c r="I32"/>
  <c r="H32"/>
  <c r="G32"/>
  <c r="F32"/>
  <c r="C32"/>
  <c r="B32"/>
  <c r="A32"/>
  <c r="O30"/>
  <c r="F30"/>
  <c r="O29"/>
  <c r="M29"/>
  <c r="L29"/>
  <c r="F29"/>
  <c r="C29"/>
  <c r="B29"/>
  <c r="A29"/>
  <c r="O28"/>
  <c r="M28"/>
  <c r="C28"/>
  <c r="B28"/>
  <c r="A28"/>
  <c r="L27"/>
  <c r="C27"/>
  <c r="B27"/>
  <c r="A27"/>
  <c r="L26"/>
  <c r="C26"/>
  <c r="B26"/>
  <c r="A26"/>
  <c r="K25"/>
  <c r="J25"/>
  <c r="I25"/>
  <c r="H25"/>
  <c r="G25"/>
  <c r="F25"/>
  <c r="E25"/>
  <c r="C25"/>
  <c r="B25"/>
  <c r="A25"/>
  <c r="K24"/>
  <c r="J24"/>
  <c r="I24"/>
  <c r="H24"/>
  <c r="G24"/>
  <c r="F24"/>
  <c r="E24"/>
  <c r="C24"/>
  <c r="B24"/>
  <c r="A24"/>
  <c r="K23"/>
  <c r="J23"/>
  <c r="I23"/>
  <c r="H23"/>
  <c r="G23"/>
  <c r="F23"/>
  <c r="E23"/>
  <c r="C23"/>
  <c r="B23"/>
  <c r="A23"/>
  <c r="K22"/>
  <c r="J22"/>
  <c r="I22"/>
  <c r="H22"/>
  <c r="G22"/>
  <c r="F22"/>
  <c r="E22"/>
  <c r="C22"/>
  <c r="B22"/>
  <c r="A22"/>
  <c r="K21"/>
  <c r="K26" s="1"/>
  <c r="J21"/>
  <c r="I21"/>
  <c r="H21"/>
  <c r="G21"/>
  <c r="F21"/>
  <c r="E21"/>
  <c r="C21"/>
  <c r="B21"/>
  <c r="A21"/>
  <c r="L20"/>
  <c r="K20"/>
  <c r="J20"/>
  <c r="I20"/>
  <c r="H20"/>
  <c r="G20"/>
  <c r="F20"/>
  <c r="C20"/>
  <c r="B20"/>
  <c r="A20"/>
  <c r="L19"/>
  <c r="L28" s="1"/>
  <c r="K19"/>
  <c r="J19"/>
  <c r="I19"/>
  <c r="H19"/>
  <c r="G19"/>
  <c r="F19"/>
  <c r="C19"/>
  <c r="B19"/>
  <c r="A19"/>
  <c r="B3"/>
  <c r="O2"/>
  <c r="C2"/>
  <c r="A2"/>
  <c r="O1"/>
  <c r="A1"/>
  <c r="O108" i="2"/>
  <c r="O107"/>
  <c r="M107"/>
  <c r="L107"/>
  <c r="O106"/>
  <c r="M106"/>
  <c r="L106"/>
  <c r="C106"/>
  <c r="L105"/>
  <c r="C105"/>
  <c r="L104"/>
  <c r="K103"/>
  <c r="J103"/>
  <c r="I103"/>
  <c r="H103"/>
  <c r="G103"/>
  <c r="F103"/>
  <c r="E103"/>
  <c r="K102"/>
  <c r="J102"/>
  <c r="I102"/>
  <c r="H102"/>
  <c r="G102"/>
  <c r="F102"/>
  <c r="E102"/>
  <c r="K101"/>
  <c r="J101"/>
  <c r="I101"/>
  <c r="H101"/>
  <c r="G101"/>
  <c r="F101"/>
  <c r="E101"/>
  <c r="K100"/>
  <c r="J100"/>
  <c r="I100"/>
  <c r="H100"/>
  <c r="G100"/>
  <c r="F100"/>
  <c r="E100"/>
  <c r="C100"/>
  <c r="B100"/>
  <c r="A100"/>
  <c r="K99"/>
  <c r="K104" s="1"/>
  <c r="J99"/>
  <c r="I99"/>
  <c r="H99"/>
  <c r="G99"/>
  <c r="F99"/>
  <c r="E99"/>
  <c r="C99"/>
  <c r="B99"/>
  <c r="A99"/>
  <c r="L98"/>
  <c r="K98"/>
  <c r="J98"/>
  <c r="I98"/>
  <c r="H98"/>
  <c r="G98"/>
  <c r="F98"/>
  <c r="C98"/>
  <c r="B98"/>
  <c r="A98"/>
  <c r="L97"/>
  <c r="K97"/>
  <c r="J97"/>
  <c r="I97"/>
  <c r="H97"/>
  <c r="G97"/>
  <c r="F97"/>
  <c r="B97"/>
  <c r="A97"/>
  <c r="O95"/>
  <c r="O94"/>
  <c r="M94"/>
  <c r="L94"/>
  <c r="O93"/>
  <c r="M93"/>
  <c r="L93"/>
  <c r="C93"/>
  <c r="L92"/>
  <c r="C92"/>
  <c r="L91"/>
  <c r="K90"/>
  <c r="J90"/>
  <c r="I90"/>
  <c r="H90"/>
  <c r="G90"/>
  <c r="F90"/>
  <c r="E90"/>
  <c r="K89"/>
  <c r="J89"/>
  <c r="I89"/>
  <c r="H89"/>
  <c r="G89"/>
  <c r="F89"/>
  <c r="E89"/>
  <c r="K88"/>
  <c r="J88"/>
  <c r="I88"/>
  <c r="H88"/>
  <c r="G88"/>
  <c r="F88"/>
  <c r="E88"/>
  <c r="K87"/>
  <c r="J87"/>
  <c r="I87"/>
  <c r="H87"/>
  <c r="G87"/>
  <c r="F87"/>
  <c r="E87"/>
  <c r="C87"/>
  <c r="B87"/>
  <c r="A87"/>
  <c r="K86"/>
  <c r="J86"/>
  <c r="I86"/>
  <c r="H86"/>
  <c r="G86"/>
  <c r="F86"/>
  <c r="E86"/>
  <c r="C86"/>
  <c r="B86"/>
  <c r="A86"/>
  <c r="L85"/>
  <c r="K85"/>
  <c r="J85"/>
  <c r="I85"/>
  <c r="H85"/>
  <c r="G85"/>
  <c r="F85"/>
  <c r="C85"/>
  <c r="B85"/>
  <c r="A85"/>
  <c r="L84"/>
  <c r="K84"/>
  <c r="J84"/>
  <c r="I84"/>
  <c r="H84"/>
  <c r="G84"/>
  <c r="F84"/>
  <c r="B84"/>
  <c r="A84"/>
  <c r="O82"/>
  <c r="O81"/>
  <c r="M81"/>
  <c r="L81"/>
  <c r="O80"/>
  <c r="M80"/>
  <c r="L80"/>
  <c r="C80"/>
  <c r="L79"/>
  <c r="C79"/>
  <c r="L78"/>
  <c r="K77"/>
  <c r="J77"/>
  <c r="I77"/>
  <c r="H77"/>
  <c r="G77"/>
  <c r="F77"/>
  <c r="E77"/>
  <c r="K76"/>
  <c r="J76"/>
  <c r="I76"/>
  <c r="H76"/>
  <c r="G76"/>
  <c r="F76"/>
  <c r="E76"/>
  <c r="K75"/>
  <c r="J75"/>
  <c r="I75"/>
  <c r="H75"/>
  <c r="G75"/>
  <c r="F75"/>
  <c r="E75"/>
  <c r="K74"/>
  <c r="J74"/>
  <c r="I74"/>
  <c r="H74"/>
  <c r="G74"/>
  <c r="F74"/>
  <c r="E74"/>
  <c r="C74"/>
  <c r="B74"/>
  <c r="A74"/>
  <c r="K73"/>
  <c r="K78" s="1"/>
  <c r="J73"/>
  <c r="I73"/>
  <c r="H73"/>
  <c r="G73"/>
  <c r="F73"/>
  <c r="E73"/>
  <c r="C73"/>
  <c r="B73"/>
  <c r="A73"/>
  <c r="L72"/>
  <c r="K72"/>
  <c r="J72"/>
  <c r="I72"/>
  <c r="H72"/>
  <c r="G72"/>
  <c r="F72"/>
  <c r="C72"/>
  <c r="B72"/>
  <c r="A72"/>
  <c r="L71"/>
  <c r="K71"/>
  <c r="J71"/>
  <c r="I71"/>
  <c r="H71"/>
  <c r="G71"/>
  <c r="F71"/>
  <c r="B71"/>
  <c r="A71"/>
  <c r="O69"/>
  <c r="O68"/>
  <c r="M68"/>
  <c r="L68"/>
  <c r="O67"/>
  <c r="M67"/>
  <c r="L67"/>
  <c r="C67"/>
  <c r="L66"/>
  <c r="C66"/>
  <c r="L65"/>
  <c r="K64"/>
  <c r="J64"/>
  <c r="I64"/>
  <c r="H64"/>
  <c r="G64"/>
  <c r="F64"/>
  <c r="E64"/>
  <c r="K63"/>
  <c r="J63"/>
  <c r="I63"/>
  <c r="H63"/>
  <c r="G63"/>
  <c r="F63"/>
  <c r="E63"/>
  <c r="K62"/>
  <c r="J62"/>
  <c r="I62"/>
  <c r="H62"/>
  <c r="G62"/>
  <c r="F62"/>
  <c r="E62"/>
  <c r="K61"/>
  <c r="J61"/>
  <c r="I61"/>
  <c r="H61"/>
  <c r="G61"/>
  <c r="F61"/>
  <c r="E61"/>
  <c r="C61"/>
  <c r="B61"/>
  <c r="A61"/>
  <c r="K60"/>
  <c r="J60"/>
  <c r="I60"/>
  <c r="H60"/>
  <c r="G60"/>
  <c r="F60"/>
  <c r="E60"/>
  <c r="C60"/>
  <c r="B60"/>
  <c r="A60"/>
  <c r="L59"/>
  <c r="K59"/>
  <c r="J59"/>
  <c r="I59"/>
  <c r="H59"/>
  <c r="G59"/>
  <c r="F59"/>
  <c r="C59"/>
  <c r="B59"/>
  <c r="A59"/>
  <c r="L58"/>
  <c r="K58"/>
  <c r="J58"/>
  <c r="I58"/>
  <c r="H58"/>
  <c r="G58"/>
  <c r="F58"/>
  <c r="B58"/>
  <c r="A58"/>
  <c r="O56"/>
  <c r="O55"/>
  <c r="M55"/>
  <c r="L55"/>
  <c r="O54"/>
  <c r="M54"/>
  <c r="L54"/>
  <c r="C54"/>
  <c r="L53"/>
  <c r="C53"/>
  <c r="L52"/>
  <c r="K51"/>
  <c r="J51"/>
  <c r="I51"/>
  <c r="H51"/>
  <c r="G51"/>
  <c r="F51"/>
  <c r="E51"/>
  <c r="K50"/>
  <c r="J50"/>
  <c r="I50"/>
  <c r="H50"/>
  <c r="G50"/>
  <c r="F50"/>
  <c r="E50"/>
  <c r="K49"/>
  <c r="J49"/>
  <c r="I49"/>
  <c r="H49"/>
  <c r="G49"/>
  <c r="F49"/>
  <c r="E49"/>
  <c r="K48"/>
  <c r="J48"/>
  <c r="I48"/>
  <c r="H48"/>
  <c r="G48"/>
  <c r="F48"/>
  <c r="E48"/>
  <c r="C48"/>
  <c r="B48"/>
  <c r="A48"/>
  <c r="K47"/>
  <c r="K52" s="1"/>
  <c r="J47"/>
  <c r="I47"/>
  <c r="H47"/>
  <c r="G47"/>
  <c r="F47"/>
  <c r="E47"/>
  <c r="C47"/>
  <c r="B47"/>
  <c r="A47"/>
  <c r="L46"/>
  <c r="K46"/>
  <c r="J46"/>
  <c r="I46"/>
  <c r="H46"/>
  <c r="G46"/>
  <c r="F46"/>
  <c r="C46"/>
  <c r="B46"/>
  <c r="A46"/>
  <c r="L45"/>
  <c r="K45"/>
  <c r="J45"/>
  <c r="I45"/>
  <c r="H45"/>
  <c r="G45"/>
  <c r="F45"/>
  <c r="B45"/>
  <c r="A45"/>
  <c r="O43"/>
  <c r="O42"/>
  <c r="M42"/>
  <c r="L42"/>
  <c r="O41"/>
  <c r="M41"/>
  <c r="L41"/>
  <c r="C41"/>
  <c r="L40"/>
  <c r="C40"/>
  <c r="L39"/>
  <c r="K38"/>
  <c r="J38"/>
  <c r="I38"/>
  <c r="H38"/>
  <c r="G38"/>
  <c r="F38"/>
  <c r="E38"/>
  <c r="K37"/>
  <c r="J37"/>
  <c r="I37"/>
  <c r="H37"/>
  <c r="G37"/>
  <c r="F37"/>
  <c r="E37"/>
  <c r="K36"/>
  <c r="J36"/>
  <c r="I36"/>
  <c r="H36"/>
  <c r="G36"/>
  <c r="F36"/>
  <c r="E36"/>
  <c r="K35"/>
  <c r="J35"/>
  <c r="I35"/>
  <c r="H35"/>
  <c r="G35"/>
  <c r="F35"/>
  <c r="E35"/>
  <c r="C35"/>
  <c r="B35"/>
  <c r="A35"/>
  <c r="K34"/>
  <c r="J34"/>
  <c r="I34"/>
  <c r="H34"/>
  <c r="G34"/>
  <c r="F34"/>
  <c r="E34"/>
  <c r="C34"/>
  <c r="B34"/>
  <c r="A34"/>
  <c r="L33"/>
  <c r="K33"/>
  <c r="J33"/>
  <c r="I33"/>
  <c r="H33"/>
  <c r="G33"/>
  <c r="F33"/>
  <c r="C33"/>
  <c r="B33"/>
  <c r="A33"/>
  <c r="L32"/>
  <c r="K32"/>
  <c r="J32"/>
  <c r="I32"/>
  <c r="H32"/>
  <c r="G32"/>
  <c r="F32"/>
  <c r="B32"/>
  <c r="A32"/>
  <c r="O30"/>
  <c r="O29"/>
  <c r="M29"/>
  <c r="L29"/>
  <c r="O28"/>
  <c r="M28"/>
  <c r="L28"/>
  <c r="C28"/>
  <c r="L27"/>
  <c r="C27"/>
  <c r="L26"/>
  <c r="K25"/>
  <c r="J25"/>
  <c r="I25"/>
  <c r="H25"/>
  <c r="G25"/>
  <c r="F25"/>
  <c r="E25"/>
  <c r="K24"/>
  <c r="J24"/>
  <c r="I24"/>
  <c r="H24"/>
  <c r="G24"/>
  <c r="F24"/>
  <c r="E24"/>
  <c r="K23"/>
  <c r="J23"/>
  <c r="I23"/>
  <c r="H23"/>
  <c r="G23"/>
  <c r="F23"/>
  <c r="E23"/>
  <c r="K22"/>
  <c r="J22"/>
  <c r="I22"/>
  <c r="H22"/>
  <c r="G22"/>
  <c r="F22"/>
  <c r="E22"/>
  <c r="C22"/>
  <c r="B22"/>
  <c r="A22"/>
  <c r="K21"/>
  <c r="K26" s="1"/>
  <c r="J21"/>
  <c r="I21"/>
  <c r="H21"/>
  <c r="G21"/>
  <c r="F21"/>
  <c r="E21"/>
  <c r="C21"/>
  <c r="B21"/>
  <c r="A21"/>
  <c r="L20"/>
  <c r="K20"/>
  <c r="J20"/>
  <c r="I20"/>
  <c r="H20"/>
  <c r="G20"/>
  <c r="F20"/>
  <c r="C20"/>
  <c r="B20"/>
  <c r="A20"/>
  <c r="L19"/>
  <c r="K19"/>
  <c r="J19"/>
  <c r="I19"/>
  <c r="H19"/>
  <c r="G19"/>
  <c r="F19"/>
  <c r="B19"/>
  <c r="A19"/>
  <c r="B3"/>
  <c r="A3"/>
  <c r="L2"/>
  <c r="C2"/>
  <c r="A2"/>
  <c r="L1"/>
  <c r="A1"/>
  <c r="O82" i="1"/>
  <c r="Q81"/>
  <c r="O81"/>
  <c r="M81"/>
  <c r="L81"/>
  <c r="Q80"/>
  <c r="O80"/>
  <c r="M80"/>
  <c r="L80"/>
  <c r="C80"/>
  <c r="L79"/>
  <c r="C79"/>
  <c r="L78"/>
  <c r="K77"/>
  <c r="J77"/>
  <c r="I77"/>
  <c r="H77"/>
  <c r="G77"/>
  <c r="F77"/>
  <c r="E77"/>
  <c r="K76"/>
  <c r="J76"/>
  <c r="I76"/>
  <c r="H76"/>
  <c r="G76"/>
  <c r="F76"/>
  <c r="E76"/>
  <c r="K75"/>
  <c r="J75"/>
  <c r="I75"/>
  <c r="H75"/>
  <c r="G75"/>
  <c r="F75"/>
  <c r="E75"/>
  <c r="K74"/>
  <c r="K78" s="1"/>
  <c r="J74"/>
  <c r="I74"/>
  <c r="H74"/>
  <c r="G74"/>
  <c r="F74"/>
  <c r="E74"/>
  <c r="K73"/>
  <c r="J73"/>
  <c r="I73"/>
  <c r="H73"/>
  <c r="G73"/>
  <c r="F73"/>
  <c r="E73"/>
  <c r="C73"/>
  <c r="B73"/>
  <c r="A73"/>
  <c r="L72"/>
  <c r="K72"/>
  <c r="J72"/>
  <c r="I72"/>
  <c r="H72"/>
  <c r="G72"/>
  <c r="F72"/>
  <c r="C72"/>
  <c r="B72"/>
  <c r="A72"/>
  <c r="L71"/>
  <c r="K71"/>
  <c r="J71"/>
  <c r="I71"/>
  <c r="H71"/>
  <c r="G71"/>
  <c r="F71"/>
  <c r="C71"/>
  <c r="B71"/>
  <c r="A71"/>
  <c r="O69"/>
  <c r="Q68"/>
  <c r="O68"/>
  <c r="M68"/>
  <c r="L68"/>
  <c r="Q67"/>
  <c r="O67"/>
  <c r="M67"/>
  <c r="L67"/>
  <c r="C67"/>
  <c r="L66"/>
  <c r="C66"/>
  <c r="L65"/>
  <c r="K64"/>
  <c r="J64"/>
  <c r="I64"/>
  <c r="H64"/>
  <c r="G64"/>
  <c r="F64"/>
  <c r="E64"/>
  <c r="K63"/>
  <c r="J63"/>
  <c r="I63"/>
  <c r="H63"/>
  <c r="G63"/>
  <c r="F63"/>
  <c r="E63"/>
  <c r="K62"/>
  <c r="J62"/>
  <c r="I62"/>
  <c r="H62"/>
  <c r="G62"/>
  <c r="F62"/>
  <c r="E62"/>
  <c r="K61"/>
  <c r="J61"/>
  <c r="I61"/>
  <c r="H61"/>
  <c r="G61"/>
  <c r="F61"/>
  <c r="E61"/>
  <c r="K60"/>
  <c r="J60"/>
  <c r="I60"/>
  <c r="H60"/>
  <c r="G60"/>
  <c r="F60"/>
  <c r="E60"/>
  <c r="C60"/>
  <c r="B60"/>
  <c r="A60"/>
  <c r="L59"/>
  <c r="K59"/>
  <c r="J59"/>
  <c r="I59"/>
  <c r="H59"/>
  <c r="G59"/>
  <c r="F59"/>
  <c r="C59"/>
  <c r="B59"/>
  <c r="A59"/>
  <c r="L58"/>
  <c r="K58"/>
  <c r="J58"/>
  <c r="I58"/>
  <c r="H58"/>
  <c r="G58"/>
  <c r="F58"/>
  <c r="C58"/>
  <c r="B58"/>
  <c r="A58"/>
  <c r="O56"/>
  <c r="Q55"/>
  <c r="O55"/>
  <c r="M55"/>
  <c r="L55"/>
  <c r="Q54"/>
  <c r="O54"/>
  <c r="M54"/>
  <c r="L54"/>
  <c r="C54"/>
  <c r="L53"/>
  <c r="C53"/>
  <c r="L52"/>
  <c r="K51"/>
  <c r="J51"/>
  <c r="I51"/>
  <c r="H51"/>
  <c r="G51"/>
  <c r="F51"/>
  <c r="E51"/>
  <c r="K50"/>
  <c r="J50"/>
  <c r="I50"/>
  <c r="H50"/>
  <c r="G50"/>
  <c r="F50"/>
  <c r="E50"/>
  <c r="K49"/>
  <c r="J49"/>
  <c r="I49"/>
  <c r="H49"/>
  <c r="G49"/>
  <c r="F49"/>
  <c r="E49"/>
  <c r="K48"/>
  <c r="K52" s="1"/>
  <c r="J48"/>
  <c r="I48"/>
  <c r="H48"/>
  <c r="G48"/>
  <c r="F48"/>
  <c r="E48"/>
  <c r="K47"/>
  <c r="J47"/>
  <c r="I47"/>
  <c r="H47"/>
  <c r="G47"/>
  <c r="F47"/>
  <c r="E47"/>
  <c r="C47"/>
  <c r="B47"/>
  <c r="A47"/>
  <c r="L46"/>
  <c r="K46"/>
  <c r="J46"/>
  <c r="I46"/>
  <c r="H46"/>
  <c r="G46"/>
  <c r="F46"/>
  <c r="C46"/>
  <c r="B46"/>
  <c r="A46"/>
  <c r="L45"/>
  <c r="K45"/>
  <c r="J45"/>
  <c r="I45"/>
  <c r="H45"/>
  <c r="G45"/>
  <c r="F45"/>
  <c r="C45"/>
  <c r="B45"/>
  <c r="A45"/>
  <c r="O43"/>
  <c r="Q42"/>
  <c r="O42"/>
  <c r="M42"/>
  <c r="L42"/>
  <c r="Q41"/>
  <c r="O41"/>
  <c r="M41"/>
  <c r="L41"/>
  <c r="C41"/>
  <c r="L40"/>
  <c r="C40"/>
  <c r="L39"/>
  <c r="K38"/>
  <c r="J38"/>
  <c r="I38"/>
  <c r="H38"/>
  <c r="G38"/>
  <c r="F38"/>
  <c r="E38"/>
  <c r="K37"/>
  <c r="J37"/>
  <c r="I37"/>
  <c r="H37"/>
  <c r="G37"/>
  <c r="F37"/>
  <c r="E37"/>
  <c r="K36"/>
  <c r="J36"/>
  <c r="I36"/>
  <c r="H36"/>
  <c r="G36"/>
  <c r="F36"/>
  <c r="E36"/>
  <c r="K35"/>
  <c r="J35"/>
  <c r="I35"/>
  <c r="H35"/>
  <c r="G35"/>
  <c r="F35"/>
  <c r="E35"/>
  <c r="K34"/>
  <c r="J34"/>
  <c r="I34"/>
  <c r="H34"/>
  <c r="G34"/>
  <c r="F34"/>
  <c r="E34"/>
  <c r="C34"/>
  <c r="B34"/>
  <c r="A34"/>
  <c r="L33"/>
  <c r="K33"/>
  <c r="J33"/>
  <c r="I33"/>
  <c r="H33"/>
  <c r="G33"/>
  <c r="F33"/>
  <c r="C33"/>
  <c r="B33"/>
  <c r="A33"/>
  <c r="L32"/>
  <c r="K32"/>
  <c r="J32"/>
  <c r="I32"/>
  <c r="H32"/>
  <c r="G32"/>
  <c r="F32"/>
  <c r="C32"/>
  <c r="B32"/>
  <c r="A32"/>
  <c r="O30"/>
  <c r="Q29"/>
  <c r="O29"/>
  <c r="M29"/>
  <c r="L29"/>
  <c r="Q28"/>
  <c r="O28"/>
  <c r="M28"/>
  <c r="L28"/>
  <c r="C28"/>
  <c r="L27"/>
  <c r="C27"/>
  <c r="L26"/>
  <c r="K25"/>
  <c r="J25"/>
  <c r="I25"/>
  <c r="H25"/>
  <c r="G25"/>
  <c r="F25"/>
  <c r="E25"/>
  <c r="K24"/>
  <c r="J24"/>
  <c r="I24"/>
  <c r="H24"/>
  <c r="G24"/>
  <c r="F24"/>
  <c r="E24"/>
  <c r="K23"/>
  <c r="J23"/>
  <c r="I23"/>
  <c r="H23"/>
  <c r="G23"/>
  <c r="F23"/>
  <c r="E23"/>
  <c r="K22"/>
  <c r="K26" s="1"/>
  <c r="J22"/>
  <c r="I22"/>
  <c r="H22"/>
  <c r="G22"/>
  <c r="F22"/>
  <c r="E22"/>
  <c r="K21"/>
  <c r="J21"/>
  <c r="I21"/>
  <c r="H21"/>
  <c r="G21"/>
  <c r="F21"/>
  <c r="E21"/>
  <c r="C21"/>
  <c r="B21"/>
  <c r="A21"/>
  <c r="L20"/>
  <c r="K20"/>
  <c r="J20"/>
  <c r="I20"/>
  <c r="H20"/>
  <c r="G20"/>
  <c r="F20"/>
  <c r="C20"/>
  <c r="B20"/>
  <c r="A20"/>
  <c r="L19"/>
  <c r="K19"/>
  <c r="J19"/>
  <c r="I19"/>
  <c r="H19"/>
  <c r="G19"/>
  <c r="F19"/>
  <c r="C19"/>
  <c r="B19"/>
  <c r="A19"/>
  <c r="B3"/>
  <c r="A3"/>
  <c r="O2"/>
  <c r="M2"/>
  <c r="C2"/>
  <c r="A2"/>
  <c r="O1"/>
  <c r="M1"/>
  <c r="A1"/>
  <c r="C39" i="4"/>
  <c r="M38"/>
  <c r="C38"/>
  <c r="C35"/>
  <c r="B35"/>
  <c r="A35"/>
  <c r="M34"/>
  <c r="C34"/>
  <c r="B34"/>
  <c r="A34"/>
  <c r="M33"/>
  <c r="C33"/>
  <c r="B33"/>
  <c r="A33"/>
  <c r="C139" i="3"/>
  <c r="B139"/>
  <c r="A139"/>
  <c r="H138"/>
  <c r="C138"/>
  <c r="B138"/>
  <c r="A138"/>
  <c r="H137"/>
  <c r="C137"/>
  <c r="B137"/>
  <c r="A137"/>
  <c r="C136"/>
  <c r="B136"/>
  <c r="A136"/>
  <c r="I135"/>
  <c r="C135"/>
  <c r="B135"/>
  <c r="A135"/>
  <c r="C134"/>
  <c r="B134"/>
  <c r="A134"/>
  <c r="M133"/>
  <c r="C133"/>
  <c r="B133"/>
  <c r="A133"/>
  <c r="C132"/>
  <c r="B132"/>
  <c r="A132"/>
  <c r="C131"/>
  <c r="B131"/>
  <c r="A131"/>
  <c r="C130"/>
  <c r="B130"/>
  <c r="A130"/>
  <c r="M129"/>
  <c r="C129"/>
  <c r="B129"/>
  <c r="A129"/>
  <c r="C127"/>
  <c r="B127"/>
  <c r="A127"/>
  <c r="H126"/>
  <c r="C126"/>
  <c r="B126"/>
  <c r="A126"/>
  <c r="H125"/>
  <c r="C125"/>
  <c r="B125"/>
  <c r="A125"/>
  <c r="C124"/>
  <c r="B124"/>
  <c r="A124"/>
  <c r="I123"/>
  <c r="C123"/>
  <c r="B123"/>
  <c r="A123"/>
  <c r="C122"/>
  <c r="B122"/>
  <c r="A122"/>
  <c r="K39" i="1" l="1"/>
  <c r="K65"/>
  <c r="K39" i="2"/>
  <c r="K65"/>
  <c r="K91"/>
  <c r="L52" i="3"/>
  <c r="L54" s="1"/>
  <c r="L78"/>
  <c r="L80" s="1"/>
  <c r="L104"/>
  <c r="L106" s="1"/>
  <c r="L39"/>
  <c r="L41" s="1"/>
  <c r="L65"/>
  <c r="L67" s="1"/>
  <c r="L91"/>
  <c r="L93" s="1"/>
  <c r="L117"/>
  <c r="L119" s="1"/>
</calcChain>
</file>

<file path=xl/sharedStrings.xml><?xml version="1.0" encoding="utf-8"?>
<sst xmlns="http://schemas.openxmlformats.org/spreadsheetml/2006/main" count="920" uniqueCount="186">
  <si>
    <t>Str.</t>
  </si>
  <si>
    <t>Vereniging</t>
  </si>
  <si>
    <t xml:space="preserve">K.N.Z.B. </t>
  </si>
  <si>
    <t>Dln.</t>
  </si>
  <si>
    <t>Namen</t>
  </si>
  <si>
    <t>Startnr.</t>
  </si>
  <si>
    <t>3 van 5</t>
  </si>
  <si>
    <t>Uitv.</t>
  </si>
  <si>
    <t>Fig.</t>
  </si>
  <si>
    <t>%</t>
  </si>
  <si>
    <t>Impr.</t>
  </si>
  <si>
    <t>Elementen</t>
  </si>
  <si>
    <t xml:space="preserve">Herleid </t>
  </si>
  <si>
    <t>Strafpunt</t>
  </si>
  <si>
    <t>-</t>
  </si>
  <si>
    <t>Muziek :</t>
  </si>
  <si>
    <t>Technische Uitvoering</t>
  </si>
  <si>
    <t>Samenstelling :</t>
  </si>
  <si>
    <t>Totaal</t>
  </si>
  <si>
    <t xml:space="preserve"> </t>
  </si>
  <si>
    <t>Duet</t>
  </si>
  <si>
    <t>Ploeg:</t>
  </si>
  <si>
    <t>Muziek</t>
  </si>
  <si>
    <t>Samenstelling</t>
  </si>
  <si>
    <t>Regio</t>
  </si>
  <si>
    <t>U.S</t>
  </si>
  <si>
    <t>A.I.</t>
  </si>
  <si>
    <t>T.U.</t>
  </si>
  <si>
    <t>M.</t>
  </si>
  <si>
    <t>Vrije Uitvoering</t>
  </si>
  <si>
    <t>Scheidsrechter</t>
  </si>
  <si>
    <t>Mw. L. v.d. Velde</t>
  </si>
  <si>
    <t>S</t>
  </si>
  <si>
    <t>Swol</t>
  </si>
  <si>
    <t>O</t>
  </si>
  <si>
    <t>Chef secretaris</t>
  </si>
  <si>
    <t>Mw. I. Molenaar</t>
  </si>
  <si>
    <t>C</t>
  </si>
  <si>
    <t>Spatters</t>
  </si>
  <si>
    <t>Computer</t>
  </si>
  <si>
    <t>Mw. J. Seinstra</t>
  </si>
  <si>
    <t>M</t>
  </si>
  <si>
    <t>DZ&amp;PC</t>
  </si>
  <si>
    <t>N</t>
  </si>
  <si>
    <t>Speaker</t>
  </si>
  <si>
    <t>Mw. N. v.d. Velde</t>
  </si>
  <si>
    <t>HZPC</t>
  </si>
  <si>
    <t>Soli T+V</t>
  </si>
  <si>
    <t>Duet T+V</t>
  </si>
  <si>
    <t>Ploeg V</t>
  </si>
  <si>
    <t>1 Hr. T. Prins</t>
  </si>
  <si>
    <t>ZCNF</t>
  </si>
  <si>
    <t>e5</t>
  </si>
  <si>
    <t>u5</t>
  </si>
  <si>
    <t>e1</t>
  </si>
  <si>
    <t>2 Hr. G. Dekker</t>
  </si>
  <si>
    <t>PFC</t>
  </si>
  <si>
    <t>u1</t>
  </si>
  <si>
    <t>e4</t>
  </si>
  <si>
    <t>res i</t>
  </si>
  <si>
    <t>3 Mw. H. Dekker</t>
  </si>
  <si>
    <t>i2</t>
  </si>
  <si>
    <t>res u</t>
  </si>
  <si>
    <t>u3</t>
  </si>
  <si>
    <t>e3</t>
  </si>
  <si>
    <t>i1</t>
  </si>
  <si>
    <t>5 Mw. I. Kiffen</t>
  </si>
  <si>
    <t>IJsel</t>
  </si>
  <si>
    <t>res e</t>
  </si>
  <si>
    <t>u4</t>
  </si>
  <si>
    <t>6 Mw. R. Koster</t>
  </si>
  <si>
    <t>BZPC</t>
  </si>
  <si>
    <t>W</t>
  </si>
  <si>
    <t>i5</t>
  </si>
  <si>
    <t>7 Hr. H. Blom</t>
  </si>
  <si>
    <t>AZC</t>
  </si>
  <si>
    <t>u2</t>
  </si>
  <si>
    <t>e2</t>
  </si>
  <si>
    <t>8 Mw. N. Cup</t>
  </si>
  <si>
    <t>x</t>
  </si>
  <si>
    <t>9 Mw. A. Sijben</t>
  </si>
  <si>
    <t>ACZ</t>
  </si>
  <si>
    <t>i3</t>
  </si>
  <si>
    <t>11 Hr. J. Klap</t>
  </si>
  <si>
    <t>Donk</t>
  </si>
  <si>
    <t>i4</t>
  </si>
  <si>
    <t>12 Mw. J. Klein</t>
  </si>
  <si>
    <t>ZPCH</t>
  </si>
  <si>
    <t>MW</t>
  </si>
  <si>
    <t>ass</t>
  </si>
  <si>
    <t>13 Mw. C.A. Charlton</t>
  </si>
  <si>
    <t>14 Mw. N. Muller</t>
  </si>
  <si>
    <t>DWT</t>
  </si>
  <si>
    <t>15 Hr. W. Schrauwen</t>
  </si>
  <si>
    <t>Aquarijn</t>
  </si>
  <si>
    <t>17 Mw. I. Kok</t>
  </si>
  <si>
    <t>zwemlust,</t>
  </si>
  <si>
    <t>Z</t>
  </si>
  <si>
    <t>19 Mw. A. Noé</t>
  </si>
  <si>
    <t xml:space="preserve">Dokkel. </t>
  </si>
  <si>
    <t>20 Hr. R. Esser</t>
  </si>
  <si>
    <t xml:space="preserve">Dokkel.  </t>
  </si>
  <si>
    <t>Jurysecretariaat</t>
  </si>
  <si>
    <t>1 Hr. P. Tingen</t>
  </si>
  <si>
    <t>2 Mw. I. Bosman</t>
  </si>
  <si>
    <t>3 Hr. P. Sijben</t>
  </si>
  <si>
    <t>4 Mw. I. Braxhoven</t>
  </si>
  <si>
    <t>5 Mw. N. Maas</t>
  </si>
  <si>
    <t>6 Hr. K. van Rooijen</t>
  </si>
  <si>
    <t xml:space="preserve">Aquarijn </t>
  </si>
  <si>
    <t>10 Mw. S. Zwaan</t>
  </si>
  <si>
    <t>4 Mw. T. Rybakova</t>
  </si>
  <si>
    <t>Ass. Mw. B. Veenstra</t>
  </si>
  <si>
    <t>UITSLAG TECHNISCHE UITVOERINGEN SOLISTEN</t>
  </si>
  <si>
    <t>Mw. L vd Velde         S</t>
  </si>
  <si>
    <t>Assistent Scheidsrechter</t>
  </si>
  <si>
    <t>Mw. J. Klein</t>
  </si>
  <si>
    <t xml:space="preserve">           S</t>
  </si>
  <si>
    <t>Technische ass. Elementen</t>
  </si>
  <si>
    <t>Uitvoering</t>
  </si>
  <si>
    <t>Impressie</t>
  </si>
  <si>
    <t>Hr. G . Dekker                    8</t>
  </si>
  <si>
    <t>Hr. H. Blom</t>
  </si>
  <si>
    <t>Hr. R. Esser</t>
  </si>
  <si>
    <t>Mw. H. Dekker</t>
  </si>
  <si>
    <t>Mw. N. Cup</t>
  </si>
  <si>
    <t>Mw. R. Koster                  S</t>
  </si>
  <si>
    <t>Mw. A. Sijben</t>
  </si>
  <si>
    <t>Mw. T. Rybakova</t>
  </si>
  <si>
    <t>Mw. C.  A. Charlton         8</t>
  </si>
  <si>
    <t>Mw. A. Noe</t>
  </si>
  <si>
    <t xml:space="preserve">           S </t>
  </si>
  <si>
    <t>Mw. A. Pardieck</t>
  </si>
  <si>
    <t>Mw. N. Muller                  S</t>
  </si>
  <si>
    <t>Hr. W. Schrauwen        8</t>
  </si>
  <si>
    <t>Hr. T. Prins</t>
  </si>
  <si>
    <t xml:space="preserve">                 S</t>
  </si>
  <si>
    <t>+</t>
  </si>
  <si>
    <t>Element A</t>
  </si>
  <si>
    <t>Element B</t>
  </si>
  <si>
    <t>Element C</t>
  </si>
  <si>
    <t>Element D</t>
  </si>
  <si>
    <t>Element E</t>
  </si>
  <si>
    <t>Figuren</t>
  </si>
  <si>
    <t>Mw. I .Kok                       S</t>
  </si>
  <si>
    <t>Datum:</t>
  </si>
  <si>
    <t>Aanvang:</t>
  </si>
  <si>
    <t>UITSLAG TECHNISCHE UITVOERINGEN DUETTEN</t>
  </si>
  <si>
    <t>Mw. L.v.d Velde</t>
  </si>
  <si>
    <t>Techn. Ass. Elementen</t>
  </si>
  <si>
    <t>Mw. I. Kok                S</t>
  </si>
  <si>
    <t>Mw. J. de Beus</t>
  </si>
  <si>
    <t>Hr. H. Blom               8</t>
  </si>
  <si>
    <t>Mw. S. Zwaan</t>
  </si>
  <si>
    <t xml:space="preserve">       S</t>
  </si>
  <si>
    <t>Hr. W. Schrauwen</t>
  </si>
  <si>
    <t>Mw. N. Cup               8</t>
  </si>
  <si>
    <t>Mw. N. Muller</t>
  </si>
  <si>
    <t>Hr. J. Klap</t>
  </si>
  <si>
    <t xml:space="preserve">Mw. I. Kiffen              8 </t>
  </si>
  <si>
    <t>Hr. G Dekker</t>
  </si>
  <si>
    <t>Hr.T. Prins                S</t>
  </si>
  <si>
    <t>Mw. R. Koster</t>
  </si>
  <si>
    <t xml:space="preserve">                S</t>
  </si>
  <si>
    <t>Datum</t>
  </si>
  <si>
    <t>Tijd</t>
  </si>
  <si>
    <t>UITSLAGEN TECHNISCHE UITVOERINGEN PLOEGEN</t>
  </si>
  <si>
    <t>Mw. T.Rybakova           8</t>
  </si>
  <si>
    <t>Mw. I. Kiffen</t>
  </si>
  <si>
    <t xml:space="preserve">            S</t>
  </si>
  <si>
    <t>Mw. S. Zwaan              S</t>
  </si>
  <si>
    <t>Mw. H. Dekker             8</t>
  </si>
  <si>
    <t>Mw. C.A.Charlton      8</t>
  </si>
  <si>
    <t>Mw. A. Sijben              8</t>
  </si>
  <si>
    <t>Mw. I. Kok</t>
  </si>
  <si>
    <t>Mw. A. Pardieck           8</t>
  </si>
  <si>
    <t>Rank</t>
  </si>
  <si>
    <t>KNZB Startnr.</t>
  </si>
  <si>
    <t>UITSLAGEN SOLISTEN</t>
  </si>
  <si>
    <t>Pla</t>
  </si>
  <si>
    <t>RaF</t>
  </si>
  <si>
    <t>Dln</t>
  </si>
  <si>
    <t>RaU</t>
  </si>
  <si>
    <t>V.U.</t>
  </si>
  <si>
    <t>UITSLAGEN DUETTEN</t>
  </si>
  <si>
    <t>16 Mw. J. de Beus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</si>
</sst>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164" formatCode="[$-413]d/mmm/yy;@"/>
    <numFmt numFmtId="165" formatCode="0.0000"/>
    <numFmt numFmtId="166" formatCode="_-* #0_-;_-* #0\-;_-* &quot;&quot;_-;_-@_-"/>
    <numFmt numFmtId="167" formatCode="_-* #,##0.0_-;_-* #,##0.0\-;_-* &quot;-&quot;??_-;_-@_-"/>
    <numFmt numFmtId="168" formatCode="0.000"/>
    <numFmt numFmtId="169" formatCode="_-* #0.000_-;_-* #0.00\-;_-* &quot;-&quot;_-;_-@_-"/>
    <numFmt numFmtId="170" formatCode="_-* #,##0.00_-;_-* #,##0.00\-;_-* &quot;-&quot;??_-;_-@_-"/>
    <numFmt numFmtId="171" formatCode="_-* #0.0000_-;_-* #0.000\-;_-* &quot;-&quot;_-;_-@_-"/>
    <numFmt numFmtId="172" formatCode="_-* #,##0.0000_-;_-* #,##0.0000\-;_-* &quot;-&quot;??_-;_-@_-"/>
    <numFmt numFmtId="173" formatCode="h:mm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name val="Schiphol Frutiger"/>
    </font>
    <font>
      <sz val="11"/>
      <name val="Schiphol Frutiger"/>
    </font>
    <font>
      <sz val="9"/>
      <name val="Schiphol Frutiger"/>
      <family val="2"/>
    </font>
    <font>
      <b/>
      <sz val="9"/>
      <name val="Schiphol Frutige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Schiphol Frutiger"/>
    </font>
    <font>
      <sz val="9"/>
      <name val="Schiphol Frutiger"/>
    </font>
    <font>
      <b/>
      <sz val="8"/>
      <name val="Arial"/>
      <family val="2"/>
    </font>
    <font>
      <sz val="8"/>
      <name val="Arial"/>
      <family val="2"/>
    </font>
    <font>
      <sz val="7"/>
      <name val="Schiphol Frutiger"/>
    </font>
    <font>
      <b/>
      <sz val="10"/>
      <name val="Schiphol Frutiger"/>
    </font>
    <font>
      <sz val="10"/>
      <name val="Schiphol Frutiger"/>
      <family val="2"/>
    </font>
    <font>
      <b/>
      <sz val="9"/>
      <name val="Schiphol Frutiger"/>
    </font>
    <font>
      <b/>
      <sz val="10"/>
      <name val="Schiphol Frutiger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1">
    <xf numFmtId="0" fontId="0" fillId="0" borderId="0" xfId="0"/>
    <xf numFmtId="0" fontId="2" fillId="0" borderId="0" xfId="0" applyFont="1" applyAlignment="1" applyProtection="1">
      <protection locked="0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 wrapText="1"/>
    </xf>
    <xf numFmtId="165" fontId="2" fillId="0" borderId="0" xfId="0" applyNumberFormat="1" applyFont="1"/>
    <xf numFmtId="166" fontId="3" fillId="0" borderId="2" xfId="0" applyNumberFormat="1" applyFont="1" applyBorder="1"/>
    <xf numFmtId="166" fontId="3" fillId="0" borderId="2" xfId="0" applyNumberFormat="1" applyFont="1" applyBorder="1" applyAlignment="1">
      <alignment horizontal="left"/>
    </xf>
    <xf numFmtId="167" fontId="2" fillId="0" borderId="3" xfId="0" applyNumberFormat="1" applyFont="1" applyBorder="1" applyAlignment="1">
      <alignment horizontal="left"/>
    </xf>
    <xf numFmtId="167" fontId="2" fillId="0" borderId="3" xfId="0" applyNumberFormat="1" applyFont="1" applyBorder="1"/>
    <xf numFmtId="165" fontId="2" fillId="0" borderId="3" xfId="0" applyNumberFormat="1" applyFont="1" applyBorder="1"/>
    <xf numFmtId="165" fontId="2" fillId="0" borderId="6" xfId="0" quotePrefix="1" applyNumberFormat="1" applyFont="1" applyBorder="1"/>
    <xf numFmtId="166" fontId="2" fillId="0" borderId="0" xfId="0" applyNumberFormat="1" applyFont="1" applyBorder="1" applyAlignment="1">
      <alignment horizontal="left"/>
    </xf>
    <xf numFmtId="165" fontId="2" fillId="0" borderId="7" xfId="0" applyNumberFormat="1" applyFont="1" applyBorder="1"/>
    <xf numFmtId="166" fontId="2" fillId="0" borderId="8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/>
    <xf numFmtId="166" fontId="3" fillId="0" borderId="0" xfId="0" applyNumberFormat="1" applyFont="1" applyBorder="1"/>
    <xf numFmtId="166" fontId="3" fillId="0" borderId="0" xfId="0" applyNumberFormat="1" applyFont="1" applyBorder="1" applyAlignment="1">
      <alignment horizontal="left"/>
    </xf>
    <xf numFmtId="167" fontId="2" fillId="0" borderId="7" xfId="0" applyNumberFormat="1" applyFont="1" applyBorder="1" applyAlignment="1">
      <alignment horizontal="left"/>
    </xf>
    <xf numFmtId="167" fontId="2" fillId="0" borderId="7" xfId="0" applyNumberFormat="1" applyFont="1" applyBorder="1"/>
    <xf numFmtId="0" fontId="2" fillId="0" borderId="0" xfId="0" applyFont="1" applyAlignment="1"/>
    <xf numFmtId="0" fontId="5" fillId="0" borderId="0" xfId="0" applyFont="1" applyAlignment="1"/>
    <xf numFmtId="0" fontId="5" fillId="0" borderId="0" xfId="0" applyFont="1"/>
    <xf numFmtId="165" fontId="5" fillId="0" borderId="0" xfId="0" applyNumberFormat="1" applyFont="1"/>
    <xf numFmtId="165" fontId="5" fillId="0" borderId="1" xfId="0" applyNumberFormat="1" applyFont="1" applyBorder="1"/>
    <xf numFmtId="1" fontId="5" fillId="0" borderId="0" xfId="0" applyNumberFormat="1" applyFont="1" applyBorder="1"/>
    <xf numFmtId="9" fontId="5" fillId="0" borderId="0" xfId="0" applyNumberFormat="1" applyFont="1"/>
    <xf numFmtId="167" fontId="5" fillId="0" borderId="3" xfId="0" applyNumberFormat="1" applyFont="1" applyBorder="1" applyAlignment="1">
      <alignment horizontal="left"/>
    </xf>
    <xf numFmtId="167" fontId="5" fillId="0" borderId="3" xfId="0" applyNumberFormat="1" applyFont="1" applyBorder="1"/>
    <xf numFmtId="165" fontId="5" fillId="0" borderId="12" xfId="0" quotePrefix="1" applyNumberFormat="1" applyFont="1" applyBorder="1"/>
    <xf numFmtId="166" fontId="5" fillId="0" borderId="0" xfId="0" applyNumberFormat="1" applyFont="1" applyBorder="1" applyAlignment="1">
      <alignment horizontal="left"/>
    </xf>
    <xf numFmtId="165" fontId="5" fillId="0" borderId="7" xfId="0" applyNumberFormat="1" applyFont="1" applyBorder="1"/>
    <xf numFmtId="0" fontId="5" fillId="0" borderId="0" xfId="0" applyFont="1" applyBorder="1"/>
    <xf numFmtId="0" fontId="5" fillId="0" borderId="0" xfId="0" quotePrefix="1" applyFont="1" applyBorder="1"/>
    <xf numFmtId="165" fontId="5" fillId="0" borderId="0" xfId="0" quotePrefix="1" applyNumberFormat="1" applyFont="1" applyBorder="1"/>
    <xf numFmtId="0" fontId="5" fillId="0" borderId="7" xfId="0" applyFont="1" applyBorder="1"/>
    <xf numFmtId="166" fontId="5" fillId="0" borderId="8" xfId="0" applyNumberFormat="1" applyFont="1" applyBorder="1" applyAlignment="1">
      <alignment horizontal="left"/>
    </xf>
    <xf numFmtId="0" fontId="5" fillId="0" borderId="8" xfId="0" applyFont="1" applyBorder="1"/>
    <xf numFmtId="165" fontId="5" fillId="0" borderId="8" xfId="0" applyNumberFormat="1" applyFont="1" applyBorder="1" applyAlignment="1">
      <alignment horizontal="right"/>
    </xf>
    <xf numFmtId="166" fontId="5" fillId="0" borderId="0" xfId="0" applyNumberFormat="1" applyFont="1" applyBorder="1"/>
    <xf numFmtId="166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8" fontId="5" fillId="0" borderId="7" xfId="0" quotePrefix="1" applyNumberFormat="1" applyFont="1" applyBorder="1"/>
    <xf numFmtId="165" fontId="5" fillId="0" borderId="0" xfId="0" applyNumberFormat="1" applyFont="1" applyAlignment="1">
      <alignment horizontal="right"/>
    </xf>
    <xf numFmtId="166" fontId="4" fillId="0" borderId="0" xfId="0" applyNumberFormat="1" applyFont="1" applyBorder="1"/>
    <xf numFmtId="166" fontId="5" fillId="0" borderId="0" xfId="0" applyNumberFormat="1" applyFont="1" applyBorder="1" applyAlignment="1"/>
    <xf numFmtId="166" fontId="4" fillId="0" borderId="0" xfId="0" applyNumberFormat="1" applyFont="1" applyBorder="1" applyAlignment="1">
      <alignment horizontal="left"/>
    </xf>
    <xf numFmtId="167" fontId="5" fillId="0" borderId="7" xfId="0" applyNumberFormat="1" applyFont="1" applyBorder="1" applyAlignment="1">
      <alignment horizontal="left"/>
    </xf>
    <xf numFmtId="167" fontId="5" fillId="0" borderId="7" xfId="0" applyNumberFormat="1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quotePrefix="1" applyFont="1" applyBorder="1"/>
    <xf numFmtId="168" fontId="5" fillId="0" borderId="0" xfId="0" applyNumberFormat="1" applyFont="1" applyBorder="1"/>
    <xf numFmtId="168" fontId="5" fillId="0" borderId="0" xfId="0" applyNumberFormat="1" applyFont="1"/>
    <xf numFmtId="0" fontId="5" fillId="0" borderId="16" xfId="0" applyFont="1" applyBorder="1"/>
    <xf numFmtId="0" fontId="5" fillId="0" borderId="17" xfId="0" applyFont="1" applyBorder="1"/>
    <xf numFmtId="0" fontId="5" fillId="0" borderId="18" xfId="0" quotePrefix="1" applyFont="1" applyBorder="1"/>
    <xf numFmtId="165" fontId="5" fillId="0" borderId="19" xfId="0" quotePrefix="1" applyNumberFormat="1" applyFont="1" applyBorder="1"/>
    <xf numFmtId="165" fontId="5" fillId="0" borderId="20" xfId="0" applyNumberFormat="1" applyFont="1" applyBorder="1"/>
    <xf numFmtId="165" fontId="5" fillId="0" borderId="21" xfId="0" applyNumberFormat="1" applyFont="1" applyBorder="1"/>
    <xf numFmtId="168" fontId="5" fillId="0" borderId="0" xfId="0" quotePrefix="1" applyNumberFormat="1" applyFont="1"/>
    <xf numFmtId="1" fontId="5" fillId="0" borderId="0" xfId="0" applyNumberFormat="1" applyFont="1"/>
    <xf numFmtId="0" fontId="5" fillId="0" borderId="0" xfId="0" quotePrefix="1" applyNumberFormat="1" applyFont="1"/>
    <xf numFmtId="169" fontId="5" fillId="0" borderId="0" xfId="0" applyNumberFormat="1" applyFont="1" applyBorder="1"/>
    <xf numFmtId="0" fontId="7" fillId="0" borderId="0" xfId="0" applyFont="1"/>
    <xf numFmtId="0" fontId="8" fillId="0" borderId="7" xfId="0" applyFont="1" applyBorder="1"/>
    <xf numFmtId="0" fontId="0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7" xfId="0" applyFont="1" applyBorder="1"/>
    <xf numFmtId="0" fontId="6" fillId="0" borderId="7" xfId="0" applyFont="1" applyBorder="1"/>
    <xf numFmtId="0" fontId="0" fillId="0" borderId="7" xfId="0" applyBorder="1"/>
    <xf numFmtId="0" fontId="10" fillId="0" borderId="0" xfId="0" applyFont="1" applyAlignment="1" applyProtection="1"/>
    <xf numFmtId="0" fontId="10" fillId="0" borderId="0" xfId="0" applyFont="1" applyProtection="1"/>
    <xf numFmtId="0" fontId="9" fillId="0" borderId="0" xfId="0" applyFont="1" applyAlignment="1" applyProtection="1"/>
    <xf numFmtId="0" fontId="9" fillId="0" borderId="1" xfId="0" applyFont="1" applyBorder="1" applyAlignment="1" applyProtection="1"/>
    <xf numFmtId="0" fontId="9" fillId="0" borderId="0" xfId="0" applyFont="1" applyAlignment="1" applyProtection="1">
      <alignment horizontal="left"/>
    </xf>
    <xf numFmtId="0" fontId="9" fillId="0" borderId="0" xfId="0" applyFont="1" applyProtection="1"/>
    <xf numFmtId="0" fontId="11" fillId="0" borderId="2" xfId="0" applyFont="1" applyBorder="1" applyProtection="1"/>
    <xf numFmtId="0" fontId="11" fillId="0" borderId="2" xfId="0" applyFont="1" applyBorder="1" applyAlignment="1" applyProtection="1">
      <alignment vertical="top" wrapText="1"/>
    </xf>
    <xf numFmtId="0" fontId="11" fillId="0" borderId="0" xfId="0" applyFont="1" applyProtection="1"/>
    <xf numFmtId="0" fontId="12" fillId="0" borderId="0" xfId="0" applyFont="1" applyProtection="1"/>
    <xf numFmtId="0" fontId="11" fillId="0" borderId="0" xfId="0" applyFont="1" applyAlignment="1" applyProtection="1">
      <alignment vertical="top" wrapText="1"/>
    </xf>
    <xf numFmtId="0" fontId="13" fillId="0" borderId="0" xfId="0" applyFont="1" applyProtection="1"/>
    <xf numFmtId="0" fontId="13" fillId="0" borderId="0" xfId="0" applyFont="1" applyProtection="1">
      <protection locked="0"/>
    </xf>
    <xf numFmtId="0" fontId="13" fillId="0" borderId="0" xfId="0" applyFont="1"/>
    <xf numFmtId="0" fontId="14" fillId="0" borderId="0" xfId="0" applyFont="1"/>
    <xf numFmtId="0" fontId="13" fillId="0" borderId="0" xfId="0" applyFont="1" applyAlignment="1" applyProtection="1">
      <alignment vertical="top"/>
      <protection locked="0"/>
    </xf>
    <xf numFmtId="165" fontId="13" fillId="0" borderId="0" xfId="0" applyNumberFormat="1" applyFont="1"/>
    <xf numFmtId="0" fontId="15" fillId="0" borderId="0" xfId="0" applyFont="1"/>
    <xf numFmtId="0" fontId="0" fillId="0" borderId="0" xfId="0" applyProtection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vertical="top" wrapText="1"/>
    </xf>
    <xf numFmtId="165" fontId="17" fillId="0" borderId="0" xfId="0" applyNumberFormat="1" applyFont="1"/>
    <xf numFmtId="165" fontId="16" fillId="0" borderId="0" xfId="0" applyNumberFormat="1" applyFont="1"/>
    <xf numFmtId="0" fontId="13" fillId="0" borderId="0" xfId="0" applyFont="1" applyAlignment="1">
      <alignment vertical="top" wrapText="1"/>
    </xf>
    <xf numFmtId="165" fontId="13" fillId="0" borderId="0" xfId="0" applyNumberFormat="1" applyFont="1" applyProtection="1">
      <protection locked="0"/>
    </xf>
    <xf numFmtId="0" fontId="18" fillId="0" borderId="0" xfId="0" applyFont="1" applyProtection="1"/>
    <xf numFmtId="0" fontId="19" fillId="0" borderId="0" xfId="0" applyFont="1" applyAlignment="1" applyProtection="1">
      <alignment wrapText="1"/>
    </xf>
    <xf numFmtId="0" fontId="11" fillId="0" borderId="0" xfId="0" applyFont="1" applyAlignment="1" applyProtection="1">
      <alignment wrapText="1"/>
    </xf>
    <xf numFmtId="0" fontId="18" fillId="0" borderId="1" xfId="0" applyFont="1" applyBorder="1" applyProtection="1"/>
    <xf numFmtId="0" fontId="19" fillId="0" borderId="1" xfId="0" applyFont="1" applyBorder="1" applyAlignment="1" applyProtection="1">
      <alignment wrapText="1"/>
    </xf>
    <xf numFmtId="0" fontId="18" fillId="0" borderId="1" xfId="0" applyFont="1" applyBorder="1" applyAlignment="1" applyProtection="1">
      <alignment vertical="top" wrapText="1"/>
    </xf>
    <xf numFmtId="0" fontId="18" fillId="0" borderId="1" xfId="0" applyFont="1" applyBorder="1" applyAlignment="1" applyProtection="1">
      <alignment horizontal="center"/>
    </xf>
    <xf numFmtId="166" fontId="20" fillId="0" borderId="0" xfId="0" applyNumberFormat="1" applyFont="1" applyBorder="1" applyProtection="1"/>
    <xf numFmtId="166" fontId="21" fillId="0" borderId="0" xfId="0" applyNumberFormat="1" applyFont="1" applyBorder="1" applyAlignment="1" applyProtection="1">
      <alignment horizontal="left"/>
    </xf>
    <xf numFmtId="0" fontId="18" fillId="0" borderId="0" xfId="0" applyFont="1" applyBorder="1" applyAlignment="1" applyProtection="1">
      <alignment vertical="top" wrapText="1"/>
    </xf>
    <xf numFmtId="0" fontId="18" fillId="0" borderId="0" xfId="0" applyFont="1" applyBorder="1" applyProtection="1"/>
    <xf numFmtId="9" fontId="0" fillId="0" borderId="0" xfId="0" applyNumberFormat="1" applyProtection="1"/>
    <xf numFmtId="167" fontId="21" fillId="0" borderId="3" xfId="0" applyNumberFormat="1" applyFont="1" applyBorder="1" applyAlignment="1" applyProtection="1">
      <alignment horizontal="left"/>
    </xf>
    <xf numFmtId="170" fontId="21" fillId="0" borderId="3" xfId="0" applyNumberFormat="1" applyFont="1" applyBorder="1" applyAlignment="1" applyProtection="1">
      <alignment horizontal="left"/>
    </xf>
    <xf numFmtId="171" fontId="21" fillId="0" borderId="0" xfId="0" applyNumberFormat="1" applyFont="1" applyBorder="1" applyProtection="1"/>
    <xf numFmtId="168" fontId="18" fillId="0" borderId="0" xfId="0" quotePrefix="1" applyNumberFormat="1" applyFont="1" applyBorder="1" applyProtection="1"/>
    <xf numFmtId="166" fontId="21" fillId="0" borderId="0" xfId="0" applyNumberFormat="1" applyFont="1" applyBorder="1" applyProtection="1"/>
    <xf numFmtId="167" fontId="21" fillId="0" borderId="7" xfId="0" applyNumberFormat="1" applyFont="1" applyBorder="1" applyAlignment="1" applyProtection="1">
      <alignment horizontal="left"/>
    </xf>
    <xf numFmtId="170" fontId="21" fillId="0" borderId="7" xfId="0" applyNumberFormat="1" applyFont="1" applyBorder="1" applyAlignment="1" applyProtection="1">
      <alignment horizontal="left"/>
    </xf>
    <xf numFmtId="171" fontId="21" fillId="0" borderId="0" xfId="0" applyNumberFormat="1" applyFont="1" applyProtection="1"/>
    <xf numFmtId="168" fontId="18" fillId="0" borderId="0" xfId="0" applyNumberFormat="1" applyFont="1" applyProtection="1"/>
    <xf numFmtId="0" fontId="18" fillId="0" borderId="0" xfId="0" applyFont="1" applyAlignment="1" applyProtection="1">
      <alignment horizontal="right"/>
    </xf>
    <xf numFmtId="167" fontId="18" fillId="0" borderId="0" xfId="1" applyNumberFormat="1" applyFont="1" applyProtection="1"/>
    <xf numFmtId="167" fontId="18" fillId="0" borderId="22" xfId="0" applyNumberFormat="1" applyFont="1" applyBorder="1" applyProtection="1"/>
    <xf numFmtId="172" fontId="18" fillId="0" borderId="22" xfId="0" applyNumberFormat="1" applyFont="1" applyBorder="1" applyProtection="1"/>
    <xf numFmtId="171" fontId="18" fillId="0" borderId="0" xfId="0" applyNumberFormat="1" applyFont="1" applyProtection="1"/>
    <xf numFmtId="0" fontId="19" fillId="0" borderId="0" xfId="0" applyFont="1" applyBorder="1" applyAlignment="1" applyProtection="1">
      <alignment wrapText="1"/>
    </xf>
    <xf numFmtId="171" fontId="18" fillId="0" borderId="0" xfId="0" applyNumberFormat="1" applyFont="1" applyBorder="1" applyProtection="1"/>
    <xf numFmtId="171" fontId="0" fillId="0" borderId="0" xfId="0" applyNumberFormat="1" applyProtection="1"/>
    <xf numFmtId="167" fontId="18" fillId="0" borderId="23" xfId="0" applyNumberFormat="1" applyFont="1" applyBorder="1" applyProtection="1"/>
    <xf numFmtId="172" fontId="18" fillId="0" borderId="23" xfId="0" applyNumberFormat="1" applyFont="1" applyBorder="1" applyProtection="1"/>
    <xf numFmtId="0" fontId="0" fillId="0" borderId="24" xfId="0" applyBorder="1" applyProtection="1"/>
    <xf numFmtId="172" fontId="18" fillId="0" borderId="25" xfId="0" applyNumberFormat="1" applyFont="1" applyBorder="1" applyProtection="1"/>
    <xf numFmtId="166" fontId="21" fillId="0" borderId="0" xfId="0" applyNumberFormat="1" applyFont="1" applyBorder="1" applyAlignment="1" applyProtection="1">
      <alignment horizontal="right"/>
    </xf>
    <xf numFmtId="0" fontId="18" fillId="0" borderId="0" xfId="0" applyNumberFormat="1" applyFont="1" applyProtection="1"/>
    <xf numFmtId="170" fontId="21" fillId="0" borderId="0" xfId="0" applyNumberFormat="1" applyFont="1" applyBorder="1" applyAlignment="1" applyProtection="1">
      <alignment horizontal="left"/>
    </xf>
    <xf numFmtId="170" fontId="21" fillId="0" borderId="0" xfId="0" applyNumberFormat="1" applyFont="1" applyBorder="1" applyProtection="1"/>
    <xf numFmtId="170" fontId="21" fillId="0" borderId="0" xfId="0" applyNumberFormat="1" applyFont="1" applyBorder="1" applyAlignment="1" applyProtection="1">
      <alignment horizontal="right"/>
    </xf>
    <xf numFmtId="171" fontId="21" fillId="0" borderId="1" xfId="0" applyNumberFormat="1" applyFont="1" applyBorder="1" applyProtection="1"/>
    <xf numFmtId="168" fontId="18" fillId="0" borderId="0" xfId="0" quotePrefix="1" applyNumberFormat="1" applyFont="1" applyProtection="1"/>
    <xf numFmtId="1" fontId="18" fillId="0" borderId="0" xfId="0" applyNumberFormat="1" applyFont="1" applyProtection="1"/>
    <xf numFmtId="0" fontId="21" fillId="0" borderId="0" xfId="0" quotePrefix="1" applyNumberFormat="1" applyFont="1" applyProtection="1"/>
    <xf numFmtId="165" fontId="21" fillId="0" borderId="0" xfId="0" applyNumberFormat="1" applyFont="1" applyProtection="1"/>
    <xf numFmtId="1" fontId="22" fillId="0" borderId="0" xfId="0" applyNumberFormat="1" applyFont="1" applyProtection="1"/>
    <xf numFmtId="168" fontId="22" fillId="0" borderId="0" xfId="0" quotePrefix="1" applyNumberFormat="1" applyFont="1" applyBorder="1" applyProtection="1"/>
    <xf numFmtId="165" fontId="18" fillId="0" borderId="2" xfId="0" applyNumberFormat="1" applyFont="1" applyBorder="1" applyProtection="1"/>
    <xf numFmtId="168" fontId="22" fillId="0" borderId="0" xfId="0" applyNumberFormat="1" applyFont="1" applyProtection="1"/>
    <xf numFmtId="170" fontId="18" fillId="0" borderId="5" xfId="0" applyNumberFormat="1" applyFont="1" applyBorder="1" applyProtection="1"/>
    <xf numFmtId="165" fontId="18" fillId="0" borderId="0" xfId="0" applyNumberFormat="1" applyFont="1" applyBorder="1" applyProtection="1"/>
    <xf numFmtId="0" fontId="0" fillId="0" borderId="0" xfId="0" applyBorder="1" applyProtection="1"/>
    <xf numFmtId="1" fontId="18" fillId="0" borderId="0" xfId="0" applyNumberFormat="1" applyFont="1" applyBorder="1" applyAlignment="1" applyProtection="1">
      <alignment vertical="top" wrapText="1"/>
    </xf>
    <xf numFmtId="0" fontId="3" fillId="0" borderId="0" xfId="0" applyFont="1" applyAlignment="1" applyProtection="1"/>
    <xf numFmtId="0" fontId="2" fillId="0" borderId="0" xfId="0" applyFont="1" applyAlignment="1" applyProtection="1"/>
    <xf numFmtId="15" fontId="3" fillId="0" borderId="0" xfId="0" applyNumberFormat="1" applyFont="1" applyAlignment="1" applyProtection="1"/>
    <xf numFmtId="0" fontId="2" fillId="0" borderId="0" xfId="0" applyFont="1" applyProtection="1"/>
    <xf numFmtId="0" fontId="3" fillId="0" borderId="0" xfId="0" applyFont="1" applyAlignment="1" applyProtection="1">
      <alignment horizontal="left"/>
    </xf>
    <xf numFmtId="20" fontId="3" fillId="0" borderId="0" xfId="0" applyNumberFormat="1" applyFont="1" applyAlignment="1" applyProtection="1"/>
    <xf numFmtId="20" fontId="2" fillId="0" borderId="0" xfId="0" applyNumberFormat="1" applyFont="1" applyAlignment="1" applyProtection="1"/>
    <xf numFmtId="0" fontId="3" fillId="0" borderId="1" xfId="0" applyFont="1" applyBorder="1" applyAlignment="1" applyProtection="1"/>
    <xf numFmtId="0" fontId="3" fillId="0" borderId="0" xfId="0" applyFont="1" applyProtection="1"/>
    <xf numFmtId="0" fontId="2" fillId="0" borderId="2" xfId="0" applyFont="1" applyBorder="1" applyProtection="1"/>
    <xf numFmtId="0" fontId="2" fillId="0" borderId="2" xfId="0" applyFont="1" applyBorder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165" fontId="3" fillId="0" borderId="0" xfId="0" applyNumberFormat="1" applyFont="1"/>
    <xf numFmtId="165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wrapText="1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/>
    </xf>
    <xf numFmtId="166" fontId="3" fillId="0" borderId="0" xfId="0" applyNumberFormat="1" applyFont="1" applyBorder="1" applyProtection="1"/>
    <xf numFmtId="166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Protection="1"/>
    <xf numFmtId="9" fontId="2" fillId="0" borderId="0" xfId="0" applyNumberFormat="1" applyFont="1" applyProtection="1"/>
    <xf numFmtId="167" fontId="2" fillId="0" borderId="3" xfId="0" applyNumberFormat="1" applyFont="1" applyBorder="1" applyAlignment="1" applyProtection="1">
      <alignment horizontal="left"/>
    </xf>
    <xf numFmtId="170" fontId="2" fillId="0" borderId="3" xfId="0" applyNumberFormat="1" applyFont="1" applyBorder="1" applyAlignment="1" applyProtection="1">
      <alignment horizontal="left"/>
    </xf>
    <xf numFmtId="171" fontId="2" fillId="0" borderId="0" xfId="0" applyNumberFormat="1" applyFont="1" applyBorder="1" applyProtection="1"/>
    <xf numFmtId="168" fontId="2" fillId="0" borderId="0" xfId="0" quotePrefix="1" applyNumberFormat="1" applyFont="1" applyBorder="1" applyProtection="1"/>
    <xf numFmtId="166" fontId="2" fillId="0" borderId="0" xfId="0" applyNumberFormat="1" applyFont="1" applyBorder="1" applyProtection="1"/>
    <xf numFmtId="166" fontId="2" fillId="0" borderId="0" xfId="0" applyNumberFormat="1" applyFont="1" applyBorder="1" applyAlignment="1" applyProtection="1">
      <alignment horizontal="right"/>
    </xf>
    <xf numFmtId="167" fontId="2" fillId="0" borderId="7" xfId="0" applyNumberFormat="1" applyFont="1" applyBorder="1" applyAlignment="1" applyProtection="1">
      <alignment horizontal="left"/>
    </xf>
    <xf numFmtId="170" fontId="2" fillId="0" borderId="7" xfId="0" applyNumberFormat="1" applyFont="1" applyBorder="1" applyAlignment="1" applyProtection="1">
      <alignment horizontal="left"/>
    </xf>
    <xf numFmtId="171" fontId="2" fillId="0" borderId="0" xfId="0" applyNumberFormat="1" applyFont="1" applyProtection="1"/>
    <xf numFmtId="168" fontId="2" fillId="0" borderId="0" xfId="0" applyNumberFormat="1" applyFont="1" applyProtection="1"/>
    <xf numFmtId="0" fontId="2" fillId="0" borderId="0" xfId="0" applyFont="1" applyAlignment="1" applyProtection="1">
      <alignment horizontal="right"/>
    </xf>
    <xf numFmtId="167" fontId="2" fillId="0" borderId="0" xfId="1" applyNumberFormat="1" applyFont="1" applyProtection="1"/>
    <xf numFmtId="167" fontId="2" fillId="0" borderId="22" xfId="0" applyNumberFormat="1" applyFont="1" applyBorder="1" applyProtection="1"/>
    <xf numFmtId="172" fontId="2" fillId="0" borderId="22" xfId="0" applyNumberFormat="1" applyFont="1" applyBorder="1" applyProtection="1"/>
    <xf numFmtId="0" fontId="2" fillId="0" borderId="0" xfId="0" applyFont="1" applyBorder="1" applyAlignment="1" applyProtection="1">
      <alignment wrapText="1"/>
    </xf>
    <xf numFmtId="167" fontId="2" fillId="0" borderId="23" xfId="0" applyNumberFormat="1" applyFont="1" applyBorder="1" applyProtection="1"/>
    <xf numFmtId="172" fontId="2" fillId="0" borderId="23" xfId="0" applyNumberFormat="1" applyFont="1" applyBorder="1" applyProtection="1"/>
    <xf numFmtId="0" fontId="2" fillId="0" borderId="24" xfId="0" applyFont="1" applyBorder="1" applyProtection="1"/>
    <xf numFmtId="172" fontId="2" fillId="0" borderId="25" xfId="0" applyNumberFormat="1" applyFont="1" applyBorder="1" applyProtection="1"/>
    <xf numFmtId="0" fontId="2" fillId="0" borderId="0" xfId="0" applyNumberFormat="1" applyFont="1" applyAlignment="1" applyProtection="1"/>
    <xf numFmtId="170" fontId="2" fillId="0" borderId="0" xfId="0" applyNumberFormat="1" applyFont="1" applyBorder="1" applyAlignment="1" applyProtection="1">
      <alignment horizontal="left"/>
    </xf>
    <xf numFmtId="170" fontId="2" fillId="0" borderId="0" xfId="0" applyNumberFormat="1" applyFont="1" applyBorder="1" applyProtection="1"/>
    <xf numFmtId="170" fontId="2" fillId="0" borderId="0" xfId="0" applyNumberFormat="1" applyFont="1" applyBorder="1" applyAlignment="1" applyProtection="1">
      <alignment horizontal="right"/>
    </xf>
    <xf numFmtId="171" fontId="2" fillId="0" borderId="1" xfId="0" applyNumberFormat="1" applyFont="1" applyBorder="1" applyProtection="1"/>
    <xf numFmtId="168" fontId="2" fillId="0" borderId="0" xfId="0" quotePrefix="1" applyNumberFormat="1" applyFont="1" applyProtection="1"/>
    <xf numFmtId="1" fontId="2" fillId="0" borderId="0" xfId="0" applyNumberFormat="1" applyFont="1" applyAlignment="1" applyProtection="1"/>
    <xf numFmtId="0" fontId="2" fillId="0" borderId="0" xfId="0" quotePrefix="1" applyNumberFormat="1" applyFont="1" applyProtection="1"/>
    <xf numFmtId="165" fontId="2" fillId="0" borderId="0" xfId="0" applyNumberFormat="1" applyFont="1" applyProtection="1"/>
    <xf numFmtId="165" fontId="2" fillId="0" borderId="2" xfId="0" applyNumberFormat="1" applyFont="1" applyBorder="1" applyProtection="1"/>
    <xf numFmtId="166" fontId="2" fillId="0" borderId="0" xfId="0" applyNumberFormat="1" applyFont="1" applyBorder="1" applyAlignment="1" applyProtection="1"/>
    <xf numFmtId="170" fontId="2" fillId="0" borderId="5" xfId="0" applyNumberFormat="1" applyFont="1" applyBorder="1" applyProtection="1"/>
    <xf numFmtId="165" fontId="2" fillId="0" borderId="0" xfId="0" applyNumberFormat="1" applyFont="1" applyBorder="1" applyProtection="1"/>
    <xf numFmtId="0" fontId="3" fillId="0" borderId="0" xfId="0" applyFont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Font="1" applyAlignment="1"/>
    <xf numFmtId="0" fontId="2" fillId="0" borderId="0" xfId="0" applyFont="1" applyAlignment="1">
      <alignment horizontal="right" vertical="top" wrapText="1"/>
    </xf>
    <xf numFmtId="0" fontId="2" fillId="0" borderId="0" xfId="0" applyFont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top" wrapText="1"/>
    </xf>
    <xf numFmtId="1" fontId="2" fillId="0" borderId="0" xfId="0" applyNumberFormat="1" applyFont="1" applyBorder="1" applyAlignment="1" applyProtection="1">
      <alignment horizontal="right" wrapText="1"/>
    </xf>
    <xf numFmtId="0" fontId="23" fillId="0" borderId="0" xfId="0" applyFont="1" applyAlignment="1"/>
    <xf numFmtId="0" fontId="0" fillId="0" borderId="0" xfId="0" applyFont="1"/>
    <xf numFmtId="0" fontId="24" fillId="0" borderId="0" xfId="0" applyFont="1"/>
    <xf numFmtId="0" fontId="19" fillId="0" borderId="0" xfId="0" applyFont="1"/>
    <xf numFmtId="0" fontId="25" fillId="0" borderId="0" xfId="0" applyFont="1" applyAlignment="1"/>
    <xf numFmtId="0" fontId="23" fillId="0" borderId="1" xfId="0" applyFont="1" applyBorder="1" applyAlignment="1"/>
    <xf numFmtId="0" fontId="23" fillId="0" borderId="0" xfId="0" applyFont="1"/>
    <xf numFmtId="165" fontId="0" fillId="0" borderId="0" xfId="0" applyNumberFormat="1" applyFont="1"/>
    <xf numFmtId="0" fontId="24" fillId="0" borderId="2" xfId="0" applyFont="1" applyBorder="1"/>
    <xf numFmtId="0" fontId="24" fillId="0" borderId="2" xfId="0" applyFont="1" applyBorder="1" applyAlignment="1">
      <alignment vertical="top" wrapText="1"/>
    </xf>
    <xf numFmtId="165" fontId="24" fillId="0" borderId="2" xfId="0" applyNumberFormat="1" applyFont="1" applyBorder="1"/>
    <xf numFmtId="0" fontId="19" fillId="0" borderId="2" xfId="0" applyFont="1" applyBorder="1"/>
    <xf numFmtId="0" fontId="26" fillId="0" borderId="0" xfId="0" applyFont="1"/>
    <xf numFmtId="0" fontId="24" fillId="0" borderId="0" xfId="0" applyFont="1" applyAlignment="1">
      <alignment vertical="top" wrapText="1"/>
    </xf>
    <xf numFmtId="165" fontId="24" fillId="0" borderId="0" xfId="0" applyNumberFormat="1" applyFont="1"/>
    <xf numFmtId="0" fontId="0" fillId="0" borderId="0" xfId="0" applyFont="1" applyAlignment="1">
      <alignment wrapText="1"/>
    </xf>
    <xf numFmtId="0" fontId="24" fillId="0" borderId="0" xfId="0" applyFont="1" applyAlignment="1">
      <alignment wrapText="1"/>
    </xf>
    <xf numFmtId="165" fontId="24" fillId="0" borderId="0" xfId="0" applyNumberFormat="1" applyFont="1" applyBorder="1"/>
    <xf numFmtId="0" fontId="19" fillId="0" borderId="0" xfId="0" applyFont="1" applyBorder="1"/>
    <xf numFmtId="0" fontId="0" fillId="0" borderId="1" xfId="0" applyFont="1" applyBorder="1" applyAlignment="1">
      <alignment vertical="top" wrapText="1"/>
    </xf>
    <xf numFmtId="0" fontId="0" fillId="0" borderId="1" xfId="0" applyFont="1" applyBorder="1"/>
    <xf numFmtId="0" fontId="0" fillId="0" borderId="0" xfId="0" applyFont="1" applyAlignment="1">
      <alignment horizontal="center"/>
    </xf>
    <xf numFmtId="165" fontId="0" fillId="0" borderId="1" xfId="0" applyNumberFormat="1" applyFont="1" applyBorder="1"/>
    <xf numFmtId="0" fontId="19" fillId="0" borderId="1" xfId="0" applyFont="1" applyBorder="1"/>
    <xf numFmtId="1" fontId="0" fillId="0" borderId="0" xfId="0" applyNumberFormat="1" applyFont="1" applyBorder="1"/>
    <xf numFmtId="9" fontId="0" fillId="0" borderId="0" xfId="0" applyNumberFormat="1" applyFont="1"/>
    <xf numFmtId="167" fontId="2" fillId="0" borderId="4" xfId="0" applyNumberFormat="1" applyFont="1" applyBorder="1" applyAlignment="1">
      <alignment horizontal="left"/>
    </xf>
    <xf numFmtId="167" fontId="2" fillId="0" borderId="4" xfId="0" applyNumberFormat="1" applyFont="1" applyBorder="1"/>
    <xf numFmtId="168" fontId="0" fillId="0" borderId="2" xfId="0" applyNumberFormat="1" applyBorder="1"/>
    <xf numFmtId="0" fontId="0" fillId="0" borderId="9" xfId="0" applyBorder="1"/>
    <xf numFmtId="0" fontId="0" fillId="0" borderId="10" xfId="0" applyFont="1" applyBorder="1"/>
    <xf numFmtId="0" fontId="0" fillId="0" borderId="11" xfId="0" quotePrefix="1" applyBorder="1"/>
    <xf numFmtId="1" fontId="19" fillId="0" borderId="0" xfId="0" applyNumberFormat="1" applyFont="1"/>
    <xf numFmtId="168" fontId="0" fillId="0" borderId="0" xfId="0" applyNumberFormat="1"/>
    <xf numFmtId="0" fontId="0" fillId="0" borderId="16" xfId="0" applyFont="1" applyBorder="1"/>
    <xf numFmtId="0" fontId="0" fillId="0" borderId="17" xfId="0" applyFont="1" applyBorder="1"/>
    <xf numFmtId="0" fontId="0" fillId="0" borderId="18" xfId="0" quotePrefix="1" applyFont="1" applyBorder="1"/>
    <xf numFmtId="165" fontId="0" fillId="0" borderId="19" xfId="0" quotePrefix="1" applyNumberFormat="1" applyFont="1" applyBorder="1"/>
    <xf numFmtId="0" fontId="0" fillId="0" borderId="8" xfId="0" applyFont="1" applyBorder="1"/>
    <xf numFmtId="165" fontId="0" fillId="0" borderId="20" xfId="0" applyNumberFormat="1" applyFont="1" applyBorder="1"/>
    <xf numFmtId="165" fontId="2" fillId="0" borderId="21" xfId="0" applyNumberFormat="1" applyFont="1" applyBorder="1"/>
    <xf numFmtId="168" fontId="0" fillId="0" borderId="0" xfId="0" quotePrefix="1" applyNumberFormat="1" applyFont="1"/>
    <xf numFmtId="0" fontId="2" fillId="0" borderId="0" xfId="0" quotePrefix="1" applyNumberFormat="1" applyFont="1"/>
    <xf numFmtId="166" fontId="2" fillId="0" borderId="0" xfId="0" applyNumberFormat="1" applyFont="1" applyBorder="1" applyAlignment="1"/>
    <xf numFmtId="166" fontId="19" fillId="0" borderId="0" xfId="0" applyNumberFormat="1" applyFont="1"/>
    <xf numFmtId="0" fontId="0" fillId="0" borderId="0" xfId="0" applyFont="1" applyBorder="1"/>
    <xf numFmtId="168" fontId="0" fillId="0" borderId="0" xfId="0" applyNumberFormat="1" applyBorder="1"/>
    <xf numFmtId="0" fontId="0" fillId="0" borderId="13" xfId="0" applyBorder="1"/>
    <xf numFmtId="0" fontId="0" fillId="0" borderId="14" xfId="0" applyFont="1" applyBorder="1"/>
    <xf numFmtId="0" fontId="0" fillId="0" borderId="15" xfId="0" quotePrefix="1" applyBorder="1"/>
    <xf numFmtId="165" fontId="2" fillId="0" borderId="12" xfId="0" quotePrefix="1" applyNumberFormat="1" applyFont="1" applyBorder="1"/>
    <xf numFmtId="0" fontId="26" fillId="0" borderId="0" xfId="0" applyFont="1" applyFill="1"/>
    <xf numFmtId="0" fontId="9" fillId="0" borderId="0" xfId="0" applyFont="1" applyAlignment="1" applyProtection="1"/>
    <xf numFmtId="0" fontId="10" fillId="0" borderId="0" xfId="0" applyFont="1" applyAlignment="1" applyProtection="1"/>
    <xf numFmtId="15" fontId="9" fillId="0" borderId="0" xfId="0" applyNumberFormat="1" applyFont="1" applyAlignment="1" applyProtection="1"/>
    <xf numFmtId="20" fontId="9" fillId="0" borderId="0" xfId="0" applyNumberFormat="1" applyFont="1" applyAlignment="1" applyProtection="1"/>
    <xf numFmtId="20" fontId="10" fillId="0" borderId="0" xfId="0" applyNumberFormat="1" applyFont="1" applyAlignment="1" applyProtection="1"/>
    <xf numFmtId="0" fontId="3" fillId="0" borderId="0" xfId="0" applyFont="1" applyAlignment="1" applyProtection="1"/>
    <xf numFmtId="0" fontId="2" fillId="0" borderId="0" xfId="0" applyFont="1" applyAlignment="1" applyProtection="1"/>
    <xf numFmtId="15" fontId="3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15" fontId="3" fillId="0" borderId="0" xfId="0" applyNumberFormat="1" applyFont="1" applyAlignment="1" applyProtection="1"/>
    <xf numFmtId="0" fontId="3" fillId="0" borderId="0" xfId="0" applyFont="1" applyAlignment="1" applyProtection="1">
      <alignment horizontal="left"/>
    </xf>
    <xf numFmtId="20" fontId="3" fillId="0" borderId="0" xfId="0" applyNumberFormat="1" applyFont="1" applyAlignment="1" applyProtection="1">
      <alignment horizontal="right"/>
    </xf>
    <xf numFmtId="20" fontId="3" fillId="0" borderId="0" xfId="0" applyNumberFormat="1" applyFont="1" applyAlignment="1" applyProtection="1"/>
    <xf numFmtId="20" fontId="2" fillId="0" borderId="0" xfId="0" applyNumberFormat="1" applyFont="1" applyAlignment="1" applyProtection="1"/>
    <xf numFmtId="0" fontId="2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23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73" fontId="23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0" fontId="23" fillId="0" borderId="0" xfId="0" applyFont="1" applyAlignment="1"/>
    <xf numFmtId="0" fontId="0" fillId="0" borderId="0" xfId="0" applyFont="1" applyAlignment="1"/>
    <xf numFmtId="0" fontId="0" fillId="0" borderId="7" xfId="0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terregio%206%20januari/TU%202018-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terregio%206%20januari/Vrije%20Uitvoeringe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ndleiding"/>
      <sheetName val="Invoerensolo"/>
      <sheetName val="Startlijst Solo"/>
      <sheetName val="Uitslag solo deelcijfers"/>
      <sheetName val="TUformSolo"/>
      <sheetName val="Invoerenduet"/>
      <sheetName val="Startlijst TU duet"/>
      <sheetName val="Uitslag TU duet deelcijfers"/>
      <sheetName val="TUformDuet"/>
      <sheetName val="Invoerenploeg"/>
      <sheetName val="Startlijst TU ploeg"/>
      <sheetName val="Uitslag TU ploeg deelcijfers"/>
      <sheetName val="TUformPloeg"/>
      <sheetName val="UitslagFig"/>
      <sheetName val="Blad1"/>
    </sheetNames>
    <sheetDataSet>
      <sheetData sheetId="0" refreshError="1"/>
      <sheetData sheetId="1">
        <row r="1">
          <cell r="C1">
            <v>0</v>
          </cell>
        </row>
        <row r="2">
          <cell r="C2">
            <v>100</v>
          </cell>
        </row>
        <row r="5">
          <cell r="BR5">
            <v>2.7</v>
          </cell>
          <cell r="BS5">
            <v>3.2</v>
          </cell>
          <cell r="BT5">
            <v>3.2</v>
          </cell>
          <cell r="BU5">
            <v>2.7</v>
          </cell>
          <cell r="BV5">
            <v>2.2999999999999998</v>
          </cell>
        </row>
        <row r="6">
          <cell r="B6">
            <v>1</v>
          </cell>
          <cell r="C6">
            <v>66.572999999999993</v>
          </cell>
          <cell r="D6" t="str">
            <v>ZPCH</v>
          </cell>
          <cell r="E6" t="str">
            <v>Stretch your eyes</v>
          </cell>
          <cell r="F6" t="str">
            <v>Rynske Keur en ZPCH</v>
          </cell>
          <cell r="G6" t="str">
            <v>Rebecca Duyverman</v>
          </cell>
          <cell r="H6">
            <v>199903330</v>
          </cell>
          <cell r="J6" t="str">
            <v>x</v>
          </cell>
          <cell r="K6" t="str">
            <v/>
          </cell>
          <cell r="O6" t="str">
            <v>Midwest</v>
          </cell>
          <cell r="Q6">
            <v>0</v>
          </cell>
          <cell r="R6" t="str">
            <v/>
          </cell>
          <cell r="X6">
            <v>6.3</v>
          </cell>
          <cell r="Y6">
            <v>7.3</v>
          </cell>
          <cell r="Z6">
            <v>7</v>
          </cell>
          <cell r="AA6">
            <v>6.8</v>
          </cell>
          <cell r="AB6">
            <v>7.5</v>
          </cell>
          <cell r="AC6">
            <v>21.100000000000005</v>
          </cell>
          <cell r="AD6">
            <v>21.1</v>
          </cell>
          <cell r="AK6">
            <v>6.4</v>
          </cell>
          <cell r="AL6">
            <v>7.2</v>
          </cell>
          <cell r="AM6">
            <v>6.4</v>
          </cell>
          <cell r="AN6">
            <v>6.6</v>
          </cell>
          <cell r="AO6">
            <v>6.7</v>
          </cell>
          <cell r="AP6">
            <v>19.700000000000003</v>
          </cell>
          <cell r="AQ6">
            <v>19.7</v>
          </cell>
          <cell r="AS6">
            <v>63</v>
          </cell>
          <cell r="AT6">
            <v>64</v>
          </cell>
          <cell r="AU6">
            <v>65</v>
          </cell>
          <cell r="AV6">
            <v>62</v>
          </cell>
          <cell r="AW6">
            <v>59</v>
          </cell>
          <cell r="AX6">
            <v>72</v>
          </cell>
          <cell r="AY6">
            <v>65</v>
          </cell>
          <cell r="AZ6">
            <v>72</v>
          </cell>
          <cell r="BA6">
            <v>65</v>
          </cell>
          <cell r="BB6">
            <v>61</v>
          </cell>
          <cell r="BC6">
            <v>66</v>
          </cell>
          <cell r="BD6">
            <v>60</v>
          </cell>
          <cell r="BE6">
            <v>64</v>
          </cell>
          <cell r="BF6">
            <v>62</v>
          </cell>
          <cell r="BG6">
            <v>62</v>
          </cell>
          <cell r="BH6">
            <v>62</v>
          </cell>
          <cell r="BI6">
            <v>63</v>
          </cell>
          <cell r="BJ6">
            <v>62</v>
          </cell>
          <cell r="BK6">
            <v>64</v>
          </cell>
          <cell r="BL6">
            <v>55</v>
          </cell>
          <cell r="BM6">
            <v>71</v>
          </cell>
          <cell r="BN6">
            <v>63</v>
          </cell>
          <cell r="BO6">
            <v>75</v>
          </cell>
          <cell r="BP6">
            <v>71</v>
          </cell>
          <cell r="BQ6">
            <v>68</v>
          </cell>
          <cell r="BR6">
            <v>18</v>
          </cell>
          <cell r="BS6">
            <v>20.2667</v>
          </cell>
          <cell r="BT6">
            <v>21.44</v>
          </cell>
          <cell r="BU6">
            <v>17.190000000000001</v>
          </cell>
          <cell r="BV6">
            <v>13.9533</v>
          </cell>
          <cell r="BY6">
            <v>25.773</v>
          </cell>
          <cell r="CC6">
            <v>0</v>
          </cell>
          <cell r="CD6">
            <v>66.572999999999993</v>
          </cell>
          <cell r="CE6">
            <v>1</v>
          </cell>
          <cell r="CF6">
            <v>66.572999999999993</v>
          </cell>
          <cell r="CG6">
            <v>0</v>
          </cell>
        </row>
        <row r="7">
          <cell r="B7">
            <v>2</v>
          </cell>
          <cell r="C7">
            <v>64.093400000000003</v>
          </cell>
          <cell r="D7" t="str">
            <v>ACZ</v>
          </cell>
          <cell r="E7" t="str">
            <v>Pegasus</v>
          </cell>
          <cell r="F7" t="str">
            <v>Petri Engels</v>
          </cell>
          <cell r="G7" t="str">
            <v>Hester Cup</v>
          </cell>
          <cell r="H7">
            <v>200000168</v>
          </cell>
          <cell r="J7" t="str">
            <v>x</v>
          </cell>
          <cell r="K7" t="str">
            <v/>
          </cell>
          <cell r="O7" t="str">
            <v>West</v>
          </cell>
          <cell r="Q7">
            <v>0</v>
          </cell>
          <cell r="R7" t="str">
            <v/>
          </cell>
          <cell r="X7">
            <v>6.2</v>
          </cell>
          <cell r="Y7">
            <v>7.1</v>
          </cell>
          <cell r="Z7">
            <v>6.8</v>
          </cell>
          <cell r="AA7">
            <v>6.5</v>
          </cell>
          <cell r="AB7">
            <v>6.7</v>
          </cell>
          <cell r="AC7">
            <v>20.000000000000004</v>
          </cell>
          <cell r="AD7">
            <v>20</v>
          </cell>
          <cell r="AK7">
            <v>6.6</v>
          </cell>
          <cell r="AL7">
            <v>6.1</v>
          </cell>
          <cell r="AM7">
            <v>6.6</v>
          </cell>
          <cell r="AN7">
            <v>6.2</v>
          </cell>
          <cell r="AO7">
            <v>6.1</v>
          </cell>
          <cell r="AP7">
            <v>18.899999999999991</v>
          </cell>
          <cell r="AQ7">
            <v>18.899999999999999</v>
          </cell>
          <cell r="AS7">
            <v>67</v>
          </cell>
          <cell r="AT7">
            <v>58</v>
          </cell>
          <cell r="AU7">
            <v>65</v>
          </cell>
          <cell r="AV7">
            <v>60</v>
          </cell>
          <cell r="AW7">
            <v>60</v>
          </cell>
          <cell r="AX7">
            <v>73</v>
          </cell>
          <cell r="AY7">
            <v>65</v>
          </cell>
          <cell r="AZ7">
            <v>73</v>
          </cell>
          <cell r="BA7">
            <v>56</v>
          </cell>
          <cell r="BB7">
            <v>57</v>
          </cell>
          <cell r="BC7">
            <v>67</v>
          </cell>
          <cell r="BD7">
            <v>62</v>
          </cell>
          <cell r="BE7">
            <v>65</v>
          </cell>
          <cell r="BF7">
            <v>61</v>
          </cell>
          <cell r="BG7">
            <v>59</v>
          </cell>
          <cell r="BH7">
            <v>64</v>
          </cell>
          <cell r="BI7">
            <v>62</v>
          </cell>
          <cell r="BJ7">
            <v>65</v>
          </cell>
          <cell r="BK7">
            <v>65</v>
          </cell>
          <cell r="BL7">
            <v>62</v>
          </cell>
          <cell r="BM7">
            <v>68</v>
          </cell>
          <cell r="BN7">
            <v>61</v>
          </cell>
          <cell r="BO7">
            <v>66</v>
          </cell>
          <cell r="BP7">
            <v>58</v>
          </cell>
          <cell r="BQ7">
            <v>64</v>
          </cell>
          <cell r="BR7">
            <v>18.18</v>
          </cell>
          <cell r="BS7">
            <v>19.7333</v>
          </cell>
          <cell r="BT7">
            <v>20.906700000000001</v>
          </cell>
          <cell r="BU7">
            <v>16.11</v>
          </cell>
          <cell r="BV7">
            <v>13.8767</v>
          </cell>
          <cell r="BY7">
            <v>25.1934</v>
          </cell>
          <cell r="CC7">
            <v>0</v>
          </cell>
          <cell r="CD7">
            <v>64.093400000000003</v>
          </cell>
          <cell r="CE7">
            <v>2</v>
          </cell>
          <cell r="CF7">
            <v>64.093400000000003</v>
          </cell>
          <cell r="CG7">
            <v>0</v>
          </cell>
        </row>
        <row r="8">
          <cell r="B8">
            <v>3</v>
          </cell>
          <cell r="C8">
            <v>63.125300000000003</v>
          </cell>
          <cell r="D8" t="str">
            <v>Dolfijn</v>
          </cell>
          <cell r="E8" t="str">
            <v>Come</v>
          </cell>
          <cell r="F8" t="str">
            <v>De Dolfijn</v>
          </cell>
          <cell r="G8" t="str">
            <v>Liza Foppen</v>
          </cell>
          <cell r="H8">
            <v>199601152</v>
          </cell>
          <cell r="J8" t="str">
            <v>x</v>
          </cell>
          <cell r="K8" t="str">
            <v/>
          </cell>
          <cell r="O8" t="str">
            <v>Midwest</v>
          </cell>
          <cell r="Q8">
            <v>0</v>
          </cell>
          <cell r="R8" t="str">
            <v/>
          </cell>
          <cell r="X8">
            <v>6.7</v>
          </cell>
          <cell r="Y8">
            <v>7</v>
          </cell>
          <cell r="Z8">
            <v>6.6</v>
          </cell>
          <cell r="AA8">
            <v>6.6</v>
          </cell>
          <cell r="AB8">
            <v>6.8</v>
          </cell>
          <cell r="AC8">
            <v>20.099999999999994</v>
          </cell>
          <cell r="AD8">
            <v>20.100000000000001</v>
          </cell>
          <cell r="AK8">
            <v>6.2</v>
          </cell>
          <cell r="AL8">
            <v>6</v>
          </cell>
          <cell r="AM8">
            <v>6.1</v>
          </cell>
          <cell r="AN8">
            <v>6.4</v>
          </cell>
          <cell r="AO8">
            <v>6.5</v>
          </cell>
          <cell r="AP8">
            <v>18.699999999999996</v>
          </cell>
          <cell r="AQ8">
            <v>18.7</v>
          </cell>
          <cell r="AS8">
            <v>54</v>
          </cell>
          <cell r="AT8">
            <v>56</v>
          </cell>
          <cell r="AU8">
            <v>56</v>
          </cell>
          <cell r="AV8">
            <v>57</v>
          </cell>
          <cell r="AW8">
            <v>58</v>
          </cell>
          <cell r="AX8">
            <v>67</v>
          </cell>
          <cell r="AY8">
            <v>74</v>
          </cell>
          <cell r="AZ8">
            <v>74</v>
          </cell>
          <cell r="BA8">
            <v>67</v>
          </cell>
          <cell r="BB8">
            <v>59</v>
          </cell>
          <cell r="BC8">
            <v>63</v>
          </cell>
          <cell r="BD8">
            <v>60</v>
          </cell>
          <cell r="BE8">
            <v>61</v>
          </cell>
          <cell r="BF8">
            <v>62</v>
          </cell>
          <cell r="BG8">
            <v>58</v>
          </cell>
          <cell r="BH8">
            <v>60</v>
          </cell>
          <cell r="BI8">
            <v>56</v>
          </cell>
          <cell r="BJ8">
            <v>61</v>
          </cell>
          <cell r="BK8">
            <v>63</v>
          </cell>
          <cell r="BL8">
            <v>55</v>
          </cell>
          <cell r="BM8">
            <v>65</v>
          </cell>
          <cell r="BN8">
            <v>60</v>
          </cell>
          <cell r="BO8">
            <v>62</v>
          </cell>
          <cell r="BP8">
            <v>64</v>
          </cell>
          <cell r="BQ8">
            <v>59</v>
          </cell>
          <cell r="BR8">
            <v>16.920000000000002</v>
          </cell>
          <cell r="BS8">
            <v>18.773299999999999</v>
          </cell>
          <cell r="BT8">
            <v>19.6267</v>
          </cell>
          <cell r="BU8">
            <v>17.010000000000002</v>
          </cell>
          <cell r="BV8">
            <v>13.416700000000001</v>
          </cell>
          <cell r="BY8">
            <v>24.325299999999999</v>
          </cell>
          <cell r="CC8">
            <v>0</v>
          </cell>
          <cell r="CD8">
            <v>63.125299999999996</v>
          </cell>
          <cell r="CE8">
            <v>3</v>
          </cell>
          <cell r="CF8">
            <v>63.125300000000003</v>
          </cell>
          <cell r="CG8">
            <v>0</v>
          </cell>
        </row>
        <row r="9">
          <cell r="B9">
            <v>4</v>
          </cell>
          <cell r="C9">
            <v>58.500700000000002</v>
          </cell>
          <cell r="D9" t="str">
            <v>Swol 1894</v>
          </cell>
          <cell r="E9" t="str">
            <v>Maaike Ouboter</v>
          </cell>
          <cell r="F9" t="str">
            <v>Swol Synchroteam</v>
          </cell>
          <cell r="G9" t="str">
            <v>Saskia Gehrels</v>
          </cell>
          <cell r="H9">
            <v>199403118</v>
          </cell>
          <cell r="J9" t="str">
            <v>x</v>
          </cell>
          <cell r="K9" t="str">
            <v/>
          </cell>
          <cell r="O9" t="str">
            <v>Oost</v>
          </cell>
          <cell r="Q9">
            <v>0</v>
          </cell>
          <cell r="R9" t="str">
            <v/>
          </cell>
          <cell r="X9">
            <v>6</v>
          </cell>
          <cell r="Y9">
            <v>6.3</v>
          </cell>
          <cell r="Z9">
            <v>5.8</v>
          </cell>
          <cell r="AA9">
            <v>6.2</v>
          </cell>
          <cell r="AB9">
            <v>6.1</v>
          </cell>
          <cell r="AC9">
            <v>18.299999999999997</v>
          </cell>
          <cell r="AD9">
            <v>18.3</v>
          </cell>
          <cell r="AK9">
            <v>5.5</v>
          </cell>
          <cell r="AL9">
            <v>5.6</v>
          </cell>
          <cell r="AM9">
            <v>6.5</v>
          </cell>
          <cell r="AN9">
            <v>6</v>
          </cell>
          <cell r="AO9">
            <v>5.9</v>
          </cell>
          <cell r="AP9">
            <v>17.5</v>
          </cell>
          <cell r="AQ9">
            <v>17.5</v>
          </cell>
          <cell r="AS9">
            <v>52</v>
          </cell>
          <cell r="AT9">
            <v>51</v>
          </cell>
          <cell r="AU9">
            <v>49</v>
          </cell>
          <cell r="AV9">
            <v>52</v>
          </cell>
          <cell r="AW9">
            <v>50</v>
          </cell>
          <cell r="AX9">
            <v>61</v>
          </cell>
          <cell r="AY9">
            <v>65</v>
          </cell>
          <cell r="AZ9">
            <v>58</v>
          </cell>
          <cell r="BA9">
            <v>61</v>
          </cell>
          <cell r="BB9">
            <v>40</v>
          </cell>
          <cell r="BC9">
            <v>61</v>
          </cell>
          <cell r="BD9">
            <v>60</v>
          </cell>
          <cell r="BE9">
            <v>59</v>
          </cell>
          <cell r="BF9">
            <v>58</v>
          </cell>
          <cell r="BG9">
            <v>57</v>
          </cell>
          <cell r="BH9">
            <v>56</v>
          </cell>
          <cell r="BI9">
            <v>58</v>
          </cell>
          <cell r="BJ9">
            <v>56</v>
          </cell>
          <cell r="BK9">
            <v>55</v>
          </cell>
          <cell r="BL9">
            <v>54</v>
          </cell>
          <cell r="BM9">
            <v>55</v>
          </cell>
          <cell r="BN9">
            <v>58</v>
          </cell>
          <cell r="BO9">
            <v>61</v>
          </cell>
          <cell r="BP9">
            <v>63</v>
          </cell>
          <cell r="BQ9">
            <v>48</v>
          </cell>
          <cell r="BR9">
            <v>15.48</v>
          </cell>
          <cell r="BS9">
            <v>18.773299999999999</v>
          </cell>
          <cell r="BT9">
            <v>18.453299999999999</v>
          </cell>
          <cell r="BU9">
            <v>15.66</v>
          </cell>
          <cell r="BV9">
            <v>11.6533</v>
          </cell>
          <cell r="BY9">
            <v>22.700700000000001</v>
          </cell>
          <cell r="CC9">
            <v>0</v>
          </cell>
          <cell r="CD9">
            <v>58.500699999999995</v>
          </cell>
          <cell r="CE9">
            <v>4</v>
          </cell>
          <cell r="CF9">
            <v>58.500700000000002</v>
          </cell>
          <cell r="CG9">
            <v>0</v>
          </cell>
        </row>
        <row r="10">
          <cell r="B10">
            <v>5</v>
          </cell>
          <cell r="C10">
            <v>55.080800000000004</v>
          </cell>
          <cell r="D10" t="str">
            <v>HZPC</v>
          </cell>
          <cell r="E10" t="str">
            <v>The Hobbit</v>
          </cell>
          <cell r="F10" t="str">
            <v>HZPC Synchroteam</v>
          </cell>
          <cell r="G10" t="str">
            <v>Niesjen Ipema</v>
          </cell>
          <cell r="H10">
            <v>199801738</v>
          </cell>
          <cell r="J10" t="str">
            <v>x</v>
          </cell>
          <cell r="K10" t="str">
            <v/>
          </cell>
          <cell r="O10" t="str">
            <v>Noord</v>
          </cell>
          <cell r="Q10">
            <v>0</v>
          </cell>
          <cell r="R10" t="str">
            <v/>
          </cell>
          <cell r="X10">
            <v>5.8</v>
          </cell>
          <cell r="Y10">
            <v>6.4</v>
          </cell>
          <cell r="Z10">
            <v>5.6</v>
          </cell>
          <cell r="AA10">
            <v>6.4</v>
          </cell>
          <cell r="AB10">
            <v>5.8</v>
          </cell>
          <cell r="AC10">
            <v>17.999999999999993</v>
          </cell>
          <cell r="AD10">
            <v>18</v>
          </cell>
          <cell r="AK10">
            <v>5.8</v>
          </cell>
          <cell r="AL10">
            <v>5.7</v>
          </cell>
          <cell r="AM10">
            <v>6</v>
          </cell>
          <cell r="AN10">
            <v>5.5</v>
          </cell>
          <cell r="AO10">
            <v>5.7</v>
          </cell>
          <cell r="AP10">
            <v>17.2</v>
          </cell>
          <cell r="AQ10">
            <v>17.2</v>
          </cell>
          <cell r="AS10">
            <v>53</v>
          </cell>
          <cell r="AT10">
            <v>51</v>
          </cell>
          <cell r="AU10">
            <v>52</v>
          </cell>
          <cell r="AV10">
            <v>50</v>
          </cell>
          <cell r="AW10">
            <v>0</v>
          </cell>
          <cell r="AX10">
            <v>61</v>
          </cell>
          <cell r="AY10">
            <v>57</v>
          </cell>
          <cell r="AZ10">
            <v>64</v>
          </cell>
          <cell r="BA10">
            <v>60</v>
          </cell>
          <cell r="BB10">
            <v>0</v>
          </cell>
          <cell r="BC10">
            <v>64</v>
          </cell>
          <cell r="BD10">
            <v>57</v>
          </cell>
          <cell r="BE10">
            <v>65</v>
          </cell>
          <cell r="BF10">
            <v>58</v>
          </cell>
          <cell r="BG10">
            <v>0</v>
          </cell>
          <cell r="BH10">
            <v>55</v>
          </cell>
          <cell r="BI10">
            <v>57</v>
          </cell>
          <cell r="BJ10">
            <v>60</v>
          </cell>
          <cell r="BK10">
            <v>54</v>
          </cell>
          <cell r="BL10">
            <v>0</v>
          </cell>
          <cell r="BM10">
            <v>70</v>
          </cell>
          <cell r="BN10">
            <v>58</v>
          </cell>
          <cell r="BO10">
            <v>68</v>
          </cell>
          <cell r="BP10">
            <v>60</v>
          </cell>
          <cell r="BQ10">
            <v>0</v>
          </cell>
          <cell r="BR10">
            <v>16.2</v>
          </cell>
          <cell r="BS10">
            <v>18.239999999999998</v>
          </cell>
          <cell r="BT10">
            <v>20.16</v>
          </cell>
          <cell r="BU10">
            <v>15.48</v>
          </cell>
          <cell r="BV10">
            <v>0</v>
          </cell>
          <cell r="BY10">
            <v>19.880800000000001</v>
          </cell>
          <cell r="CC10">
            <v>0</v>
          </cell>
          <cell r="CD10">
            <v>55.080800000000004</v>
          </cell>
          <cell r="CE10">
            <v>5</v>
          </cell>
          <cell r="CF10">
            <v>55.080800000000004</v>
          </cell>
          <cell r="CG10">
            <v>0</v>
          </cell>
        </row>
      </sheetData>
      <sheetData sheetId="2">
        <row r="1">
          <cell r="A1" t="str">
            <v xml:space="preserve"> Technische Uitvoeringen</v>
          </cell>
          <cell r="M1" t="str">
            <v>Datum:</v>
          </cell>
          <cell r="N1">
            <v>43106</v>
          </cell>
        </row>
        <row r="2">
          <cell r="A2" t="str">
            <v>Organisatie: Regio Noord</v>
          </cell>
          <cell r="C2" t="str">
            <v xml:space="preserve">Heerenveen </v>
          </cell>
          <cell r="M2" t="str">
            <v>Aanvang:</v>
          </cell>
          <cell r="N2">
            <v>0.5625</v>
          </cell>
        </row>
        <row r="3">
          <cell r="A3" t="str">
            <v>Solo:</v>
          </cell>
          <cell r="B3" t="str">
            <v>Senioren</v>
          </cell>
        </row>
      </sheetData>
      <sheetData sheetId="3" refreshError="1"/>
      <sheetData sheetId="4" refreshError="1"/>
      <sheetData sheetId="5">
        <row r="1">
          <cell r="C1">
            <v>0</v>
          </cell>
        </row>
        <row r="2">
          <cell r="C2">
            <v>100</v>
          </cell>
        </row>
        <row r="5">
          <cell r="BT5">
            <v>2.2999999999999998</v>
          </cell>
          <cell r="BU5">
            <v>2.9</v>
          </cell>
          <cell r="BV5">
            <v>2.8</v>
          </cell>
          <cell r="BW5">
            <v>3</v>
          </cell>
          <cell r="BX5">
            <v>2.5</v>
          </cell>
        </row>
        <row r="6">
          <cell r="B6">
            <v>1</v>
          </cell>
          <cell r="C6">
            <v>65.865200000000002</v>
          </cell>
          <cell r="D6" t="str">
            <v>ZPCH</v>
          </cell>
          <cell r="E6" t="str">
            <v>Ice cream man</v>
          </cell>
          <cell r="F6" t="str">
            <v>ZPCH</v>
          </cell>
          <cell r="G6" t="str">
            <v>Kim Schravendijk</v>
          </cell>
          <cell r="H6">
            <v>199901136</v>
          </cell>
          <cell r="I6" t="str">
            <v>x</v>
          </cell>
          <cell r="J6" t="str">
            <v>Eva Meulblok</v>
          </cell>
          <cell r="K6">
            <v>199803092</v>
          </cell>
          <cell r="L6" t="str">
            <v>x</v>
          </cell>
          <cell r="M6" t="str">
            <v/>
          </cell>
          <cell r="S6">
            <v>0</v>
          </cell>
          <cell r="Z6">
            <v>6.7</v>
          </cell>
          <cell r="AA6">
            <v>6.9</v>
          </cell>
          <cell r="AB6">
            <v>7</v>
          </cell>
          <cell r="AC6">
            <v>6.9</v>
          </cell>
          <cell r="AD6">
            <v>6.6</v>
          </cell>
          <cell r="AE6">
            <v>20.5</v>
          </cell>
          <cell r="AF6">
            <v>20.5</v>
          </cell>
          <cell r="AM6">
            <v>6.4</v>
          </cell>
          <cell r="AN6">
            <v>6.8</v>
          </cell>
          <cell r="AO6">
            <v>7</v>
          </cell>
          <cell r="AP6">
            <v>6.6</v>
          </cell>
          <cell r="AQ6">
            <v>6.7</v>
          </cell>
          <cell r="AR6">
            <v>20.100000000000001</v>
          </cell>
          <cell r="AS6">
            <v>20.100000000000001</v>
          </cell>
          <cell r="AU6">
            <v>61</v>
          </cell>
          <cell r="AV6">
            <v>62</v>
          </cell>
          <cell r="AW6">
            <v>64</v>
          </cell>
          <cell r="AX6">
            <v>60</v>
          </cell>
          <cell r="AY6">
            <v>62</v>
          </cell>
          <cell r="AZ6">
            <v>62</v>
          </cell>
          <cell r="BA6">
            <v>63</v>
          </cell>
          <cell r="BB6">
            <v>59</v>
          </cell>
          <cell r="BC6">
            <v>62</v>
          </cell>
          <cell r="BD6">
            <v>57</v>
          </cell>
          <cell r="BE6">
            <v>67</v>
          </cell>
          <cell r="BF6">
            <v>69</v>
          </cell>
          <cell r="BG6">
            <v>68</v>
          </cell>
          <cell r="BH6">
            <v>62</v>
          </cell>
          <cell r="BI6">
            <v>67</v>
          </cell>
          <cell r="BJ6">
            <v>63</v>
          </cell>
          <cell r="BK6">
            <v>63</v>
          </cell>
          <cell r="BL6">
            <v>63</v>
          </cell>
          <cell r="BM6">
            <v>62</v>
          </cell>
          <cell r="BN6">
            <v>60</v>
          </cell>
          <cell r="BO6">
            <v>64</v>
          </cell>
          <cell r="BP6">
            <v>67</v>
          </cell>
          <cell r="BQ6">
            <v>67</v>
          </cell>
          <cell r="BR6">
            <v>62</v>
          </cell>
          <cell r="BS6">
            <v>63</v>
          </cell>
          <cell r="BT6">
            <v>14.49</v>
          </cell>
          <cell r="BU6">
            <v>18.656700000000001</v>
          </cell>
          <cell r="BV6">
            <v>18.1067</v>
          </cell>
          <cell r="BW6">
            <v>18.600000000000001</v>
          </cell>
          <cell r="BX6">
            <v>15.416700000000001</v>
          </cell>
          <cell r="CA6">
            <v>25.2652</v>
          </cell>
          <cell r="CE6">
            <v>0</v>
          </cell>
          <cell r="CF6">
            <v>65.865200000000002</v>
          </cell>
          <cell r="CH6">
            <v>65.865200000000002</v>
          </cell>
          <cell r="CI6">
            <v>0</v>
          </cell>
        </row>
        <row r="7">
          <cell r="B7">
            <v>2</v>
          </cell>
          <cell r="C7">
            <v>63.121200000000002</v>
          </cell>
          <cell r="D7" t="str">
            <v>De Dolfijn</v>
          </cell>
          <cell r="E7" t="str">
            <v>Hungarian Dance</v>
          </cell>
          <cell r="F7" t="str">
            <v>De Dolfijn</v>
          </cell>
          <cell r="G7" t="str">
            <v>Jisca Majolee</v>
          </cell>
          <cell r="H7">
            <v>199403570</v>
          </cell>
          <cell r="I7" t="str">
            <v>x</v>
          </cell>
          <cell r="J7" t="str">
            <v>Karin Simons</v>
          </cell>
          <cell r="K7">
            <v>198903804</v>
          </cell>
          <cell r="L7" t="str">
            <v>x</v>
          </cell>
          <cell r="M7" t="str">
            <v/>
          </cell>
          <cell r="S7">
            <v>0</v>
          </cell>
          <cell r="Z7">
            <v>6.4</v>
          </cell>
          <cell r="AA7">
            <v>6.4</v>
          </cell>
          <cell r="AB7">
            <v>6.3</v>
          </cell>
          <cell r="AC7">
            <v>6.5</v>
          </cell>
          <cell r="AD7">
            <v>6.5</v>
          </cell>
          <cell r="AE7">
            <v>19.3</v>
          </cell>
          <cell r="AF7">
            <v>19.3</v>
          </cell>
          <cell r="AM7">
            <v>6.2</v>
          </cell>
          <cell r="AN7">
            <v>6.4</v>
          </cell>
          <cell r="AO7">
            <v>7.2</v>
          </cell>
          <cell r="AP7">
            <v>6.2</v>
          </cell>
          <cell r="AQ7">
            <v>5.9</v>
          </cell>
          <cell r="AR7">
            <v>18.799999999999997</v>
          </cell>
          <cell r="AS7">
            <v>18.8</v>
          </cell>
          <cell r="AU7">
            <v>63</v>
          </cell>
          <cell r="AV7">
            <v>64</v>
          </cell>
          <cell r="AW7">
            <v>62</v>
          </cell>
          <cell r="AX7">
            <v>62</v>
          </cell>
          <cell r="AY7">
            <v>63</v>
          </cell>
          <cell r="AZ7">
            <v>63</v>
          </cell>
          <cell r="BA7">
            <v>58</v>
          </cell>
          <cell r="BB7">
            <v>57</v>
          </cell>
          <cell r="BC7">
            <v>60</v>
          </cell>
          <cell r="BD7">
            <v>61</v>
          </cell>
          <cell r="BE7">
            <v>64</v>
          </cell>
          <cell r="BF7">
            <v>65</v>
          </cell>
          <cell r="BG7">
            <v>63</v>
          </cell>
          <cell r="BH7">
            <v>61</v>
          </cell>
          <cell r="BI7">
            <v>65</v>
          </cell>
          <cell r="BJ7">
            <v>60</v>
          </cell>
          <cell r="BK7">
            <v>61</v>
          </cell>
          <cell r="BL7">
            <v>62</v>
          </cell>
          <cell r="BM7">
            <v>62</v>
          </cell>
          <cell r="BN7">
            <v>62</v>
          </cell>
          <cell r="BO7">
            <v>65</v>
          </cell>
          <cell r="BP7">
            <v>64</v>
          </cell>
          <cell r="BQ7">
            <v>62</v>
          </cell>
          <cell r="BR7">
            <v>65</v>
          </cell>
          <cell r="BS7">
            <v>64</v>
          </cell>
          <cell r="BT7">
            <v>14.566700000000001</v>
          </cell>
          <cell r="BU7">
            <v>18.27</v>
          </cell>
          <cell r="BV7">
            <v>17.36</v>
          </cell>
          <cell r="BW7">
            <v>18.5</v>
          </cell>
          <cell r="BX7">
            <v>15.75</v>
          </cell>
          <cell r="CA7">
            <v>25.0212</v>
          </cell>
          <cell r="CE7">
            <v>0</v>
          </cell>
          <cell r="CF7">
            <v>63.121200000000002</v>
          </cell>
          <cell r="CH7">
            <v>63.121200000000002</v>
          </cell>
          <cell r="CI7">
            <v>0</v>
          </cell>
        </row>
        <row r="8">
          <cell r="B8">
            <v>3</v>
          </cell>
          <cell r="C8">
            <v>62.903500000000001</v>
          </cell>
          <cell r="D8" t="str">
            <v>ACZ</v>
          </cell>
          <cell r="E8" t="str">
            <v>William Joseph</v>
          </cell>
          <cell r="F8" t="str">
            <v>ACZ</v>
          </cell>
          <cell r="G8" t="str">
            <v>Laura van Meel</v>
          </cell>
          <cell r="H8">
            <v>200000790</v>
          </cell>
          <cell r="I8" t="str">
            <v>x</v>
          </cell>
          <cell r="J8" t="str">
            <v>Marleen Brandhorst</v>
          </cell>
          <cell r="K8">
            <v>200003910</v>
          </cell>
          <cell r="L8" t="str">
            <v>x</v>
          </cell>
          <cell r="M8" t="str">
            <v/>
          </cell>
          <cell r="S8">
            <v>0</v>
          </cell>
          <cell r="Z8">
            <v>6.4</v>
          </cell>
          <cell r="AA8">
            <v>6.7</v>
          </cell>
          <cell r="AB8">
            <v>6.6</v>
          </cell>
          <cell r="AC8">
            <v>6.1</v>
          </cell>
          <cell r="AD8">
            <v>6.2</v>
          </cell>
          <cell r="AE8">
            <v>19.20000000000001</v>
          </cell>
          <cell r="AF8">
            <v>19.2</v>
          </cell>
          <cell r="AM8">
            <v>6.5</v>
          </cell>
          <cell r="AN8">
            <v>6.6</v>
          </cell>
          <cell r="AO8">
            <v>7.5</v>
          </cell>
          <cell r="AP8">
            <v>6.4</v>
          </cell>
          <cell r="AQ8">
            <v>6</v>
          </cell>
          <cell r="AR8">
            <v>19.5</v>
          </cell>
          <cell r="AS8">
            <v>19.5</v>
          </cell>
          <cell r="AU8">
            <v>62</v>
          </cell>
          <cell r="AV8">
            <v>63</v>
          </cell>
          <cell r="AW8">
            <v>61</v>
          </cell>
          <cell r="AX8">
            <v>65</v>
          </cell>
          <cell r="AY8">
            <v>61</v>
          </cell>
          <cell r="AZ8">
            <v>58</v>
          </cell>
          <cell r="BA8">
            <v>60</v>
          </cell>
          <cell r="BB8">
            <v>56</v>
          </cell>
          <cell r="BC8">
            <v>56</v>
          </cell>
          <cell r="BD8">
            <v>54</v>
          </cell>
          <cell r="BE8">
            <v>54</v>
          </cell>
          <cell r="BF8">
            <v>55</v>
          </cell>
          <cell r="BG8">
            <v>52</v>
          </cell>
          <cell r="BH8">
            <v>52</v>
          </cell>
          <cell r="BI8">
            <v>58</v>
          </cell>
          <cell r="BJ8">
            <v>61</v>
          </cell>
          <cell r="BK8">
            <v>63</v>
          </cell>
          <cell r="BL8">
            <v>61</v>
          </cell>
          <cell r="BM8">
            <v>63</v>
          </cell>
          <cell r="BN8">
            <v>60</v>
          </cell>
          <cell r="BO8">
            <v>64</v>
          </cell>
          <cell r="BP8">
            <v>66</v>
          </cell>
          <cell r="BQ8">
            <v>62</v>
          </cell>
          <cell r="BR8">
            <v>64</v>
          </cell>
          <cell r="BS8">
            <v>66</v>
          </cell>
          <cell r="BT8">
            <v>13.8767</v>
          </cell>
          <cell r="BU8">
            <v>17.98</v>
          </cell>
          <cell r="BV8">
            <v>16.613299999999999</v>
          </cell>
          <cell r="BW8">
            <v>18.3</v>
          </cell>
          <cell r="BX8">
            <v>14.916700000000001</v>
          </cell>
          <cell r="CA8">
            <v>24.203499999999998</v>
          </cell>
          <cell r="CE8">
            <v>0</v>
          </cell>
          <cell r="CF8">
            <v>62.903500000000001</v>
          </cell>
          <cell r="CH8">
            <v>62.903500000000001</v>
          </cell>
          <cell r="CI8">
            <v>0</v>
          </cell>
        </row>
        <row r="9">
          <cell r="B9">
            <v>4</v>
          </cell>
          <cell r="C9">
            <v>57.6556</v>
          </cell>
          <cell r="D9" t="str">
            <v>De Dokkelaers</v>
          </cell>
          <cell r="E9" t="str">
            <v>Hit the road Jack</v>
          </cell>
          <cell r="F9" t="str">
            <v>De Dokkelaers</v>
          </cell>
          <cell r="G9" t="str">
            <v>Marit van den Wittenboer</v>
          </cell>
          <cell r="H9">
            <v>200104280</v>
          </cell>
          <cell r="I9" t="str">
            <v>x</v>
          </cell>
          <cell r="J9" t="str">
            <v>Marjetta van Esch</v>
          </cell>
          <cell r="K9">
            <v>199603870</v>
          </cell>
          <cell r="L9" t="str">
            <v>x</v>
          </cell>
          <cell r="M9" t="str">
            <v>Kim Esser</v>
          </cell>
          <cell r="N9">
            <v>199802332</v>
          </cell>
          <cell r="O9" t="str">
            <v>res</v>
          </cell>
          <cell r="S9">
            <v>0</v>
          </cell>
          <cell r="Z9">
            <v>5.6</v>
          </cell>
          <cell r="AA9">
            <v>5.3</v>
          </cell>
          <cell r="AB9">
            <v>5.7</v>
          </cell>
          <cell r="AC9">
            <v>5.9</v>
          </cell>
          <cell r="AD9">
            <v>5.7</v>
          </cell>
          <cell r="AE9">
            <v>16.999999999999996</v>
          </cell>
          <cell r="AF9">
            <v>17</v>
          </cell>
          <cell r="AM9">
            <v>5.9</v>
          </cell>
          <cell r="AN9">
            <v>5.9</v>
          </cell>
          <cell r="AO9">
            <v>6.2</v>
          </cell>
          <cell r="AP9">
            <v>5.7</v>
          </cell>
          <cell r="AQ9">
            <v>6.1</v>
          </cell>
          <cell r="AR9">
            <v>17.899999999999999</v>
          </cell>
          <cell r="AS9">
            <v>17.899999999999999</v>
          </cell>
          <cell r="AU9">
            <v>58</v>
          </cell>
          <cell r="AV9">
            <v>58</v>
          </cell>
          <cell r="AW9">
            <v>57</v>
          </cell>
          <cell r="AX9">
            <v>60</v>
          </cell>
          <cell r="AY9">
            <v>57</v>
          </cell>
          <cell r="AZ9">
            <v>51</v>
          </cell>
          <cell r="BA9">
            <v>49</v>
          </cell>
          <cell r="BB9">
            <v>47</v>
          </cell>
          <cell r="BC9">
            <v>52</v>
          </cell>
          <cell r="BD9">
            <v>47</v>
          </cell>
          <cell r="BE9">
            <v>62</v>
          </cell>
          <cell r="BF9">
            <v>58</v>
          </cell>
          <cell r="BG9">
            <v>61</v>
          </cell>
          <cell r="BH9">
            <v>58</v>
          </cell>
          <cell r="BI9">
            <v>63</v>
          </cell>
          <cell r="BJ9">
            <v>58</v>
          </cell>
          <cell r="BK9">
            <v>56</v>
          </cell>
          <cell r="BL9">
            <v>56</v>
          </cell>
          <cell r="BM9">
            <v>53</v>
          </cell>
          <cell r="BN9">
            <v>51</v>
          </cell>
          <cell r="BO9">
            <v>62</v>
          </cell>
          <cell r="BP9">
            <v>57</v>
          </cell>
          <cell r="BQ9">
            <v>56</v>
          </cell>
          <cell r="BR9">
            <v>60</v>
          </cell>
          <cell r="BS9">
            <v>57</v>
          </cell>
          <cell r="BT9">
            <v>13.646699999999999</v>
          </cell>
          <cell r="BU9">
            <v>16.53</v>
          </cell>
          <cell r="BV9">
            <v>15.773300000000001</v>
          </cell>
          <cell r="BW9">
            <v>17.100000000000001</v>
          </cell>
          <cell r="BX9">
            <v>13.75</v>
          </cell>
          <cell r="CA9">
            <v>22.755600000000001</v>
          </cell>
          <cell r="CE9">
            <v>0</v>
          </cell>
          <cell r="CF9">
            <v>57.6556</v>
          </cell>
          <cell r="CH9">
            <v>57.6556</v>
          </cell>
          <cell r="CI9">
            <v>0</v>
          </cell>
        </row>
        <row r="10">
          <cell r="B10">
            <v>5</v>
          </cell>
          <cell r="C10">
            <v>57.314599999999999</v>
          </cell>
          <cell r="D10" t="str">
            <v>Swol 1894</v>
          </cell>
          <cell r="E10" t="str">
            <v>Love Runs Out</v>
          </cell>
          <cell r="F10" t="str">
            <v>Swol Synchroteam</v>
          </cell>
          <cell r="G10" t="str">
            <v>Saskia Gehrels</v>
          </cell>
          <cell r="H10">
            <v>199403118</v>
          </cell>
          <cell r="I10" t="str">
            <v>x</v>
          </cell>
          <cell r="J10" t="str">
            <v>Bionda de Moor</v>
          </cell>
          <cell r="K10">
            <v>199600952</v>
          </cell>
          <cell r="L10" t="str">
            <v>x</v>
          </cell>
          <cell r="M10" t="str">
            <v/>
          </cell>
          <cell r="S10">
            <v>0</v>
          </cell>
          <cell r="Z10">
            <v>5.8</v>
          </cell>
          <cell r="AA10">
            <v>5.7</v>
          </cell>
          <cell r="AB10">
            <v>6</v>
          </cell>
          <cell r="AC10">
            <v>5.5</v>
          </cell>
          <cell r="AD10">
            <v>5.4</v>
          </cell>
          <cell r="AE10">
            <v>17</v>
          </cell>
          <cell r="AF10">
            <v>17</v>
          </cell>
          <cell r="AM10">
            <v>6</v>
          </cell>
          <cell r="AN10">
            <v>6</v>
          </cell>
          <cell r="AO10">
            <v>6.5</v>
          </cell>
          <cell r="AP10">
            <v>6</v>
          </cell>
          <cell r="AQ10">
            <v>6.2</v>
          </cell>
          <cell r="AR10">
            <v>18.2</v>
          </cell>
          <cell r="AS10">
            <v>18.2</v>
          </cell>
          <cell r="AU10">
            <v>56</v>
          </cell>
          <cell r="AV10">
            <v>55</v>
          </cell>
          <cell r="AW10">
            <v>53</v>
          </cell>
          <cell r="AX10">
            <v>56</v>
          </cell>
          <cell r="AY10">
            <v>57</v>
          </cell>
          <cell r="AZ10">
            <v>53</v>
          </cell>
          <cell r="BA10">
            <v>56</v>
          </cell>
          <cell r="BB10">
            <v>53</v>
          </cell>
          <cell r="BC10">
            <v>53</v>
          </cell>
          <cell r="BD10">
            <v>52</v>
          </cell>
          <cell r="BE10">
            <v>56</v>
          </cell>
          <cell r="BF10">
            <v>57</v>
          </cell>
          <cell r="BG10">
            <v>57</v>
          </cell>
          <cell r="BH10">
            <v>53</v>
          </cell>
          <cell r="BI10">
            <v>61</v>
          </cell>
          <cell r="BJ10">
            <v>58</v>
          </cell>
          <cell r="BK10">
            <v>56</v>
          </cell>
          <cell r="BL10">
            <v>56</v>
          </cell>
          <cell r="BM10">
            <v>58</v>
          </cell>
          <cell r="BN10">
            <v>55</v>
          </cell>
          <cell r="BO10">
            <v>53</v>
          </cell>
          <cell r="BP10">
            <v>60</v>
          </cell>
          <cell r="BQ10">
            <v>56</v>
          </cell>
          <cell r="BR10">
            <v>56</v>
          </cell>
          <cell r="BS10">
            <v>53</v>
          </cell>
          <cell r="BT10">
            <v>12.65</v>
          </cell>
          <cell r="BU10">
            <v>16.3367</v>
          </cell>
          <cell r="BV10">
            <v>15.4</v>
          </cell>
          <cell r="BW10">
            <v>16.5</v>
          </cell>
          <cell r="BX10">
            <v>13.75</v>
          </cell>
          <cell r="CA10">
            <v>22.114599999999999</v>
          </cell>
          <cell r="CE10">
            <v>0</v>
          </cell>
          <cell r="CF10">
            <v>57.314599999999999</v>
          </cell>
          <cell r="CH10">
            <v>57.314599999999999</v>
          </cell>
          <cell r="CI10">
            <v>0</v>
          </cell>
        </row>
        <row r="11">
          <cell r="B11">
            <v>6</v>
          </cell>
          <cell r="C11">
            <v>53.9435</v>
          </cell>
          <cell r="D11" t="str">
            <v>Cadans</v>
          </cell>
          <cell r="E11" t="str">
            <v>Gypsy Dance</v>
          </cell>
          <cell r="F11" t="str">
            <v>Cadans Team</v>
          </cell>
          <cell r="G11" t="str">
            <v>Eline Bijl</v>
          </cell>
          <cell r="H11">
            <v>199706306</v>
          </cell>
          <cell r="I11" t="str">
            <v>x</v>
          </cell>
          <cell r="J11" t="str">
            <v>Chanine Brouwers</v>
          </cell>
          <cell r="K11">
            <v>199500146</v>
          </cell>
          <cell r="L11" t="str">
            <v>x</v>
          </cell>
          <cell r="M11" t="str">
            <v/>
          </cell>
          <cell r="S11">
            <v>0</v>
          </cell>
          <cell r="Z11">
            <v>5.9</v>
          </cell>
          <cell r="AA11">
            <v>5.6</v>
          </cell>
          <cell r="AB11">
            <v>5.7</v>
          </cell>
          <cell r="AC11">
            <v>6.4</v>
          </cell>
          <cell r="AD11">
            <v>6</v>
          </cell>
          <cell r="AE11">
            <v>17.600000000000001</v>
          </cell>
          <cell r="AF11">
            <v>17.600000000000001</v>
          </cell>
          <cell r="AM11">
            <v>6</v>
          </cell>
          <cell r="AN11">
            <v>5.7</v>
          </cell>
          <cell r="AO11">
            <v>5.8</v>
          </cell>
          <cell r="AP11">
            <v>5.6</v>
          </cell>
          <cell r="AQ11">
            <v>6</v>
          </cell>
          <cell r="AR11">
            <v>17.5</v>
          </cell>
          <cell r="AS11">
            <v>17.5</v>
          </cell>
          <cell r="AU11">
            <v>0</v>
          </cell>
          <cell r="AV11">
            <v>60</v>
          </cell>
          <cell r="AW11">
            <v>58</v>
          </cell>
          <cell r="AX11">
            <v>55</v>
          </cell>
          <cell r="AY11">
            <v>60</v>
          </cell>
          <cell r="AZ11">
            <v>0</v>
          </cell>
          <cell r="BA11">
            <v>54</v>
          </cell>
          <cell r="BB11">
            <v>58</v>
          </cell>
          <cell r="BC11">
            <v>53</v>
          </cell>
          <cell r="BD11">
            <v>53</v>
          </cell>
          <cell r="BE11">
            <v>0</v>
          </cell>
          <cell r="BF11">
            <v>60</v>
          </cell>
          <cell r="BG11">
            <v>58</v>
          </cell>
          <cell r="BH11">
            <v>58</v>
          </cell>
          <cell r="BI11">
            <v>55</v>
          </cell>
          <cell r="BJ11">
            <v>0</v>
          </cell>
          <cell r="BK11">
            <v>60</v>
          </cell>
          <cell r="BL11">
            <v>59</v>
          </cell>
          <cell r="BM11">
            <v>56</v>
          </cell>
          <cell r="BN11">
            <v>56</v>
          </cell>
          <cell r="BO11">
            <v>0</v>
          </cell>
          <cell r="BP11">
            <v>58</v>
          </cell>
          <cell r="BQ11">
            <v>54</v>
          </cell>
          <cell r="BR11">
            <v>51</v>
          </cell>
          <cell r="BS11">
            <v>54</v>
          </cell>
          <cell r="BT11">
            <v>0</v>
          </cell>
          <cell r="BU11">
            <v>17.206700000000001</v>
          </cell>
          <cell r="BV11">
            <v>16.239999999999998</v>
          </cell>
          <cell r="BW11">
            <v>16.399999999999999</v>
          </cell>
          <cell r="BX11">
            <v>13.75</v>
          </cell>
          <cell r="CA11">
            <v>18.843499999999999</v>
          </cell>
          <cell r="CE11">
            <v>0</v>
          </cell>
          <cell r="CF11">
            <v>53.9435</v>
          </cell>
          <cell r="CH11">
            <v>53.9435</v>
          </cell>
          <cell r="CI11">
            <v>0</v>
          </cell>
        </row>
        <row r="12">
          <cell r="B12">
            <v>7</v>
          </cell>
          <cell r="C12">
            <v>51.964199999999998</v>
          </cell>
          <cell r="D12" t="str">
            <v>Aquarijn</v>
          </cell>
          <cell r="E12" t="str">
            <v>She wants to move</v>
          </cell>
          <cell r="F12" t="str">
            <v>Aquarijn</v>
          </cell>
          <cell r="G12" t="str">
            <v>Janna Balfoort</v>
          </cell>
          <cell r="H12">
            <v>199503060</v>
          </cell>
          <cell r="I12" t="str">
            <v>x</v>
          </cell>
          <cell r="J12" t="str">
            <v>Ine Balfoort</v>
          </cell>
          <cell r="K12">
            <v>199703562</v>
          </cell>
          <cell r="L12" t="str">
            <v>res</v>
          </cell>
          <cell r="M12" t="str">
            <v>Mirthe Bellers</v>
          </cell>
          <cell r="N12">
            <v>199601724</v>
          </cell>
          <cell r="O12" t="str">
            <v>x</v>
          </cell>
          <cell r="S12">
            <v>0</v>
          </cell>
          <cell r="Z12">
            <v>4.9000000000000004</v>
          </cell>
          <cell r="AA12">
            <v>4.9000000000000004</v>
          </cell>
          <cell r="AB12">
            <v>5.3</v>
          </cell>
          <cell r="AC12">
            <v>5.2</v>
          </cell>
          <cell r="AD12">
            <v>5.0999999999999996</v>
          </cell>
          <cell r="AE12">
            <v>15.199999999999998</v>
          </cell>
          <cell r="AF12">
            <v>15.2</v>
          </cell>
          <cell r="AM12">
            <v>5.5</v>
          </cell>
          <cell r="AN12">
            <v>5.3</v>
          </cell>
          <cell r="AO12">
            <v>5</v>
          </cell>
          <cell r="AP12">
            <v>5.2</v>
          </cell>
          <cell r="AQ12">
            <v>5.4</v>
          </cell>
          <cell r="AR12">
            <v>15.899999999999999</v>
          </cell>
          <cell r="AS12">
            <v>15.9</v>
          </cell>
          <cell r="AU12">
            <v>54</v>
          </cell>
          <cell r="AV12">
            <v>56</v>
          </cell>
          <cell r="AW12">
            <v>50</v>
          </cell>
          <cell r="AX12">
            <v>51</v>
          </cell>
          <cell r="AY12">
            <v>50</v>
          </cell>
          <cell r="AZ12">
            <v>54</v>
          </cell>
          <cell r="BA12">
            <v>57</v>
          </cell>
          <cell r="BB12">
            <v>57</v>
          </cell>
          <cell r="BC12">
            <v>54</v>
          </cell>
          <cell r="BD12">
            <v>50</v>
          </cell>
          <cell r="BE12">
            <v>49</v>
          </cell>
          <cell r="BF12">
            <v>56</v>
          </cell>
          <cell r="BG12">
            <v>52</v>
          </cell>
          <cell r="BH12">
            <v>51</v>
          </cell>
          <cell r="BI12">
            <v>35</v>
          </cell>
          <cell r="BJ12">
            <v>52</v>
          </cell>
          <cell r="BK12">
            <v>55</v>
          </cell>
          <cell r="BL12">
            <v>52</v>
          </cell>
          <cell r="BM12">
            <v>55</v>
          </cell>
          <cell r="BN12">
            <v>48</v>
          </cell>
          <cell r="BO12">
            <v>53</v>
          </cell>
          <cell r="BP12">
            <v>54</v>
          </cell>
          <cell r="BQ12">
            <v>51</v>
          </cell>
          <cell r="BR12">
            <v>52</v>
          </cell>
          <cell r="BS12">
            <v>45</v>
          </cell>
          <cell r="BT12">
            <v>12.19</v>
          </cell>
          <cell r="BU12">
            <v>16.1433</v>
          </cell>
          <cell r="BV12">
            <v>14.466699999999999</v>
          </cell>
          <cell r="BW12">
            <v>15.7</v>
          </cell>
          <cell r="BX12">
            <v>11.916700000000001</v>
          </cell>
          <cell r="CA12">
            <v>20.8642</v>
          </cell>
          <cell r="CE12">
            <v>0</v>
          </cell>
          <cell r="CF12">
            <v>51.964200000000005</v>
          </cell>
          <cell r="CH12">
            <v>51.964199999999998</v>
          </cell>
          <cell r="CI12">
            <v>0</v>
          </cell>
        </row>
      </sheetData>
      <sheetData sheetId="6">
        <row r="3">
          <cell r="A3" t="str">
            <v>Duet</v>
          </cell>
        </row>
      </sheetData>
      <sheetData sheetId="7" refreshError="1"/>
      <sheetData sheetId="8" refreshError="1"/>
      <sheetData sheetId="9">
        <row r="1">
          <cell r="C1">
            <v>0</v>
          </cell>
        </row>
        <row r="2">
          <cell r="C2">
            <v>100</v>
          </cell>
        </row>
        <row r="5">
          <cell r="BK5">
            <v>2.5</v>
          </cell>
          <cell r="BL5">
            <v>2.2000000000000002</v>
          </cell>
          <cell r="BM5">
            <v>2.6</v>
          </cell>
          <cell r="BN5">
            <v>3.1</v>
          </cell>
          <cell r="BO5">
            <v>2.5</v>
          </cell>
        </row>
        <row r="6">
          <cell r="B6">
            <v>1</v>
          </cell>
          <cell r="C6">
            <v>65.972399999999993</v>
          </cell>
          <cell r="D6" t="str">
            <v>ZPCH</v>
          </cell>
          <cell r="E6" t="str">
            <v>Midwest</v>
          </cell>
          <cell r="H6">
            <v>0</v>
          </cell>
          <cell r="Q6">
            <v>7</v>
          </cell>
          <cell r="R6">
            <v>7.3</v>
          </cell>
          <cell r="S6">
            <v>6.5</v>
          </cell>
          <cell r="T6">
            <v>6.8</v>
          </cell>
          <cell r="U6">
            <v>6.7</v>
          </cell>
          <cell r="V6">
            <v>20.500000000000004</v>
          </cell>
          <cell r="W6">
            <v>20.5</v>
          </cell>
          <cell r="AD6">
            <v>6.4</v>
          </cell>
          <cell r="AE6">
            <v>7.2</v>
          </cell>
          <cell r="AF6">
            <v>6.7</v>
          </cell>
          <cell r="AG6">
            <v>7.1</v>
          </cell>
          <cell r="AH6">
            <v>6.8</v>
          </cell>
          <cell r="AI6">
            <v>20.599999999999994</v>
          </cell>
          <cell r="AJ6">
            <v>20.6</v>
          </cell>
          <cell r="AL6">
            <v>60</v>
          </cell>
          <cell r="AM6">
            <v>64</v>
          </cell>
          <cell r="AN6">
            <v>65</v>
          </cell>
          <cell r="AO6">
            <v>66</v>
          </cell>
          <cell r="AP6">
            <v>65</v>
          </cell>
          <cell r="AQ6">
            <v>65</v>
          </cell>
          <cell r="AR6">
            <v>60</v>
          </cell>
          <cell r="AS6">
            <v>65</v>
          </cell>
          <cell r="AT6">
            <v>67</v>
          </cell>
          <cell r="AU6">
            <v>63</v>
          </cell>
          <cell r="AV6">
            <v>58</v>
          </cell>
          <cell r="AW6">
            <v>54</v>
          </cell>
          <cell r="AX6">
            <v>55</v>
          </cell>
          <cell r="AY6">
            <v>50</v>
          </cell>
          <cell r="AZ6">
            <v>50</v>
          </cell>
          <cell r="BA6">
            <v>60</v>
          </cell>
          <cell r="BB6">
            <v>63</v>
          </cell>
          <cell r="BC6">
            <v>65</v>
          </cell>
          <cell r="BD6">
            <v>63</v>
          </cell>
          <cell r="BE6">
            <v>61</v>
          </cell>
          <cell r="BF6">
            <v>61</v>
          </cell>
          <cell r="BG6">
            <v>56</v>
          </cell>
          <cell r="BH6">
            <v>63</v>
          </cell>
          <cell r="BI6">
            <v>64</v>
          </cell>
          <cell r="BJ6">
            <v>60</v>
          </cell>
          <cell r="BK6">
            <v>15.083299999999999</v>
          </cell>
          <cell r="BL6">
            <v>13.1267</v>
          </cell>
          <cell r="BM6">
            <v>16.726700000000001</v>
          </cell>
          <cell r="BN6">
            <v>19.943300000000001</v>
          </cell>
          <cell r="BO6">
            <v>15.333299999999999</v>
          </cell>
          <cell r="BR6">
            <v>24.872399999999999</v>
          </cell>
          <cell r="BW6">
            <v>0</v>
          </cell>
          <cell r="BX6">
            <v>65.972399999999993</v>
          </cell>
          <cell r="BZ6">
            <v>0</v>
          </cell>
          <cell r="CC6" t="str">
            <v>Anouk Brand</v>
          </cell>
          <cell r="CD6">
            <v>199900010</v>
          </cell>
          <cell r="CE6" t="str">
            <v>x</v>
          </cell>
          <cell r="CF6" t="str">
            <v>Mayra Burger</v>
          </cell>
          <cell r="CG6">
            <v>200100418</v>
          </cell>
          <cell r="CH6" t="str">
            <v>x</v>
          </cell>
          <cell r="CI6" t="str">
            <v>Rebecca Duyverman</v>
          </cell>
          <cell r="CJ6">
            <v>199903330</v>
          </cell>
          <cell r="CK6" t="str">
            <v>x</v>
          </cell>
          <cell r="CL6" t="str">
            <v>Vivienne van Eenennaam</v>
          </cell>
          <cell r="CM6">
            <v>200103806</v>
          </cell>
          <cell r="CN6" t="str">
            <v>x</v>
          </cell>
          <cell r="CO6" t="str">
            <v>Rynske Keur</v>
          </cell>
          <cell r="CP6">
            <v>199303348</v>
          </cell>
          <cell r="CQ6" t="str">
            <v>x</v>
          </cell>
          <cell r="CR6" t="str">
            <v>Eva Meulblok</v>
          </cell>
          <cell r="CS6">
            <v>199803092</v>
          </cell>
          <cell r="CT6" t="str">
            <v>x</v>
          </cell>
          <cell r="CU6" t="str">
            <v>Britt de Moes</v>
          </cell>
          <cell r="CV6">
            <v>200200328</v>
          </cell>
          <cell r="CW6" t="str">
            <v>x</v>
          </cell>
          <cell r="CX6" t="str">
            <v xml:space="preserve">Kim Schravendijk </v>
          </cell>
          <cell r="CY6">
            <v>199901136</v>
          </cell>
          <cell r="CZ6" t="str">
            <v>x</v>
          </cell>
          <cell r="DA6" t="str">
            <v>Roxy Swiebel</v>
          </cell>
          <cell r="DB6">
            <v>199505626</v>
          </cell>
          <cell r="DC6" t="str">
            <v>res</v>
          </cell>
          <cell r="DD6" t="str">
            <v/>
          </cell>
          <cell r="DG6" t="str">
            <v>Great Spirit</v>
          </cell>
          <cell r="DH6" t="str">
            <v>Rynske Keur en ZPCH</v>
          </cell>
        </row>
        <row r="7">
          <cell r="B7">
            <v>2</v>
          </cell>
          <cell r="C7">
            <v>63.814999999999998</v>
          </cell>
          <cell r="D7" t="str">
            <v>ACZ</v>
          </cell>
          <cell r="E7" t="str">
            <v>West</v>
          </cell>
          <cell r="H7">
            <v>0</v>
          </cell>
          <cell r="Q7">
            <v>6.7</v>
          </cell>
          <cell r="R7">
            <v>6.8</v>
          </cell>
          <cell r="S7">
            <v>6.2</v>
          </cell>
          <cell r="T7">
            <v>7</v>
          </cell>
          <cell r="U7">
            <v>6.5</v>
          </cell>
          <cell r="V7">
            <v>20.000000000000004</v>
          </cell>
          <cell r="W7">
            <v>20</v>
          </cell>
          <cell r="AD7">
            <v>5.8</v>
          </cell>
          <cell r="AE7">
            <v>6.8</v>
          </cell>
          <cell r="AF7">
            <v>6.6</v>
          </cell>
          <cell r="AG7">
            <v>6.9</v>
          </cell>
          <cell r="AH7">
            <v>6.6</v>
          </cell>
          <cell r="AI7">
            <v>20.000000000000004</v>
          </cell>
          <cell r="AJ7">
            <v>20</v>
          </cell>
          <cell r="AL7">
            <v>54</v>
          </cell>
          <cell r="AM7">
            <v>52</v>
          </cell>
          <cell r="AN7">
            <v>60</v>
          </cell>
          <cell r="AO7">
            <v>62</v>
          </cell>
          <cell r="AP7">
            <v>61</v>
          </cell>
          <cell r="AQ7">
            <v>69</v>
          </cell>
          <cell r="AR7">
            <v>64</v>
          </cell>
          <cell r="AS7">
            <v>67</v>
          </cell>
          <cell r="AT7">
            <v>70</v>
          </cell>
          <cell r="AU7">
            <v>62</v>
          </cell>
          <cell r="AV7">
            <v>50</v>
          </cell>
          <cell r="AW7">
            <v>52</v>
          </cell>
          <cell r="AX7">
            <v>53</v>
          </cell>
          <cell r="AY7">
            <v>48</v>
          </cell>
          <cell r="AZ7">
            <v>50</v>
          </cell>
          <cell r="BA7">
            <v>58</v>
          </cell>
          <cell r="BB7">
            <v>62</v>
          </cell>
          <cell r="BC7">
            <v>63</v>
          </cell>
          <cell r="BD7">
            <v>60</v>
          </cell>
          <cell r="BE7">
            <v>63</v>
          </cell>
          <cell r="BF7">
            <v>62</v>
          </cell>
          <cell r="BG7">
            <v>58</v>
          </cell>
          <cell r="BH7">
            <v>60</v>
          </cell>
          <cell r="BI7">
            <v>57</v>
          </cell>
          <cell r="BJ7">
            <v>61</v>
          </cell>
          <cell r="BK7">
            <v>14.5</v>
          </cell>
          <cell r="BL7">
            <v>12.613300000000001</v>
          </cell>
          <cell r="BM7">
            <v>15.86</v>
          </cell>
          <cell r="BN7">
            <v>18.496700000000001</v>
          </cell>
          <cell r="BO7">
            <v>15.333299999999999</v>
          </cell>
          <cell r="BW7">
            <v>0</v>
          </cell>
          <cell r="BX7">
            <v>63.814999999999998</v>
          </cell>
          <cell r="BZ7">
            <v>0</v>
          </cell>
          <cell r="CC7" t="str">
            <v>Kim Schallenberg</v>
          </cell>
          <cell r="CD7">
            <v>200100454</v>
          </cell>
          <cell r="CE7" t="str">
            <v>x</v>
          </cell>
          <cell r="CF7" t="str">
            <v>Manolya Yapar</v>
          </cell>
          <cell r="CG7">
            <v>200101304</v>
          </cell>
          <cell r="CH7" t="str">
            <v>x</v>
          </cell>
          <cell r="CI7" t="str">
            <v>Marleen Brandhorst</v>
          </cell>
          <cell r="CJ7">
            <v>200003910</v>
          </cell>
          <cell r="CK7" t="str">
            <v>x</v>
          </cell>
          <cell r="CL7" t="str">
            <v>Laura van Meel</v>
          </cell>
          <cell r="CM7">
            <v>200000790</v>
          </cell>
          <cell r="CN7" t="str">
            <v>x</v>
          </cell>
          <cell r="CO7" t="str">
            <v>Hester Cup</v>
          </cell>
          <cell r="CP7">
            <v>200000168</v>
          </cell>
          <cell r="CQ7" t="str">
            <v>x</v>
          </cell>
          <cell r="CR7" t="str">
            <v>Jade Middelhof</v>
          </cell>
          <cell r="CS7">
            <v>200006502</v>
          </cell>
          <cell r="CT7" t="str">
            <v>x</v>
          </cell>
          <cell r="CU7" t="str">
            <v>Laura Sijben</v>
          </cell>
          <cell r="CV7">
            <v>200202900</v>
          </cell>
          <cell r="CW7" t="str">
            <v>x</v>
          </cell>
          <cell r="CX7" t="str">
            <v>Thara Maas</v>
          </cell>
          <cell r="CY7">
            <v>199701744</v>
          </cell>
          <cell r="CZ7" t="str">
            <v>x</v>
          </cell>
          <cell r="DA7" t="str">
            <v>Maria Lorenzini</v>
          </cell>
          <cell r="DB7">
            <v>200301290</v>
          </cell>
          <cell r="DC7" t="str">
            <v>res</v>
          </cell>
          <cell r="DD7" t="str">
            <v/>
          </cell>
          <cell r="DG7" t="str">
            <v>Tron Legacy</v>
          </cell>
          <cell r="DH7" t="str">
            <v>ACZ</v>
          </cell>
        </row>
        <row r="8">
          <cell r="B8">
            <v>3</v>
          </cell>
          <cell r="C8">
            <v>58.969800000000006</v>
          </cell>
          <cell r="D8" t="str">
            <v>AZC</v>
          </cell>
          <cell r="E8" t="str">
            <v>West</v>
          </cell>
          <cell r="H8">
            <v>0</v>
          </cell>
          <cell r="Q8">
            <v>5.9</v>
          </cell>
          <cell r="R8">
            <v>6.2</v>
          </cell>
          <cell r="S8">
            <v>5.9</v>
          </cell>
          <cell r="T8">
            <v>5.3</v>
          </cell>
          <cell r="U8">
            <v>6</v>
          </cell>
          <cell r="V8">
            <v>17.8</v>
          </cell>
          <cell r="W8">
            <v>17.8</v>
          </cell>
          <cell r="AD8">
            <v>6.1</v>
          </cell>
          <cell r="AE8">
            <v>6</v>
          </cell>
          <cell r="AF8">
            <v>5.9</v>
          </cell>
          <cell r="AG8">
            <v>6.1</v>
          </cell>
          <cell r="AH8">
            <v>6</v>
          </cell>
          <cell r="AI8">
            <v>18.100000000000001</v>
          </cell>
          <cell r="AJ8">
            <v>18.100000000000001</v>
          </cell>
          <cell r="AL8">
            <v>62</v>
          </cell>
          <cell r="AM8">
            <v>57</v>
          </cell>
          <cell r="AN8">
            <v>60</v>
          </cell>
          <cell r="AO8">
            <v>58</v>
          </cell>
          <cell r="AP8">
            <v>59</v>
          </cell>
          <cell r="AQ8">
            <v>62</v>
          </cell>
          <cell r="AR8">
            <v>56</v>
          </cell>
          <cell r="AS8">
            <v>58</v>
          </cell>
          <cell r="AT8">
            <v>59</v>
          </cell>
          <cell r="AU8">
            <v>52</v>
          </cell>
          <cell r="AV8">
            <v>52</v>
          </cell>
          <cell r="AW8">
            <v>48</v>
          </cell>
          <cell r="AX8">
            <v>44</v>
          </cell>
          <cell r="AY8">
            <v>46</v>
          </cell>
          <cell r="AZ8">
            <v>47</v>
          </cell>
          <cell r="BA8">
            <v>60</v>
          </cell>
          <cell r="BB8">
            <v>51</v>
          </cell>
          <cell r="BC8">
            <v>62</v>
          </cell>
          <cell r="BD8">
            <v>59</v>
          </cell>
          <cell r="BE8">
            <v>57</v>
          </cell>
          <cell r="BF8">
            <v>58</v>
          </cell>
          <cell r="BG8">
            <v>56</v>
          </cell>
          <cell r="BH8">
            <v>60</v>
          </cell>
          <cell r="BI8">
            <v>59</v>
          </cell>
          <cell r="BJ8">
            <v>57</v>
          </cell>
          <cell r="BK8">
            <v>15</v>
          </cell>
          <cell r="BL8">
            <v>11.9533</v>
          </cell>
          <cell r="BM8">
            <v>15.4267</v>
          </cell>
          <cell r="BN8">
            <v>18.186699999999998</v>
          </cell>
          <cell r="BO8">
            <v>13.833299999999999</v>
          </cell>
          <cell r="BW8">
            <v>0</v>
          </cell>
          <cell r="BX8">
            <v>58.969800000000006</v>
          </cell>
          <cell r="BZ8">
            <v>0</v>
          </cell>
          <cell r="CC8" t="str">
            <v>Janine Rentzenbrink</v>
          </cell>
          <cell r="CD8">
            <v>199705636</v>
          </cell>
          <cell r="CE8" t="str">
            <v>x</v>
          </cell>
          <cell r="CF8" t="str">
            <v>Marieke Wiesmeijer</v>
          </cell>
          <cell r="CG8">
            <v>199800766</v>
          </cell>
          <cell r="CH8" t="str">
            <v>x</v>
          </cell>
          <cell r="CI8" t="str">
            <v>Jille van Geen</v>
          </cell>
          <cell r="CJ8">
            <v>199900536</v>
          </cell>
          <cell r="CK8" t="str">
            <v>x</v>
          </cell>
          <cell r="CL8" t="str">
            <v>Ilse Ronner</v>
          </cell>
          <cell r="CM8">
            <v>199900522</v>
          </cell>
          <cell r="CN8" t="str">
            <v>x</v>
          </cell>
          <cell r="CO8" t="str">
            <v>Marloes Breuker</v>
          </cell>
          <cell r="CP8">
            <v>199901734</v>
          </cell>
          <cell r="CQ8" t="str">
            <v>x</v>
          </cell>
          <cell r="CR8" t="str">
            <v>Tamara Boerefijn</v>
          </cell>
          <cell r="CS8">
            <v>200004596</v>
          </cell>
          <cell r="CT8" t="str">
            <v>x</v>
          </cell>
          <cell r="CU8" t="str">
            <v>Nikita Lammers</v>
          </cell>
          <cell r="CV8">
            <v>200104550</v>
          </cell>
          <cell r="CW8" t="str">
            <v>x</v>
          </cell>
          <cell r="CX8" t="str">
            <v>Luna Hesselmann</v>
          </cell>
          <cell r="CY8">
            <v>200203620</v>
          </cell>
          <cell r="CZ8" t="str">
            <v>x</v>
          </cell>
          <cell r="DA8" t="str">
            <v>Daphne Vlak</v>
          </cell>
          <cell r="DB8">
            <v>199801128</v>
          </cell>
          <cell r="DC8" t="str">
            <v>res</v>
          </cell>
          <cell r="DD8" t="str">
            <v/>
          </cell>
          <cell r="DG8" t="str">
            <v>Why</v>
          </cell>
          <cell r="DH8" t="str">
            <v>AZC</v>
          </cell>
        </row>
        <row r="9">
          <cell r="B9">
            <v>4</v>
          </cell>
          <cell r="C9">
            <v>57.583400000000005</v>
          </cell>
          <cell r="D9" t="str">
            <v>De Dolfijn</v>
          </cell>
          <cell r="E9" t="str">
            <v>Midwest</v>
          </cell>
          <cell r="H9">
            <v>0</v>
          </cell>
          <cell r="Q9">
            <v>6.2</v>
          </cell>
          <cell r="R9">
            <v>6.5</v>
          </cell>
          <cell r="S9">
            <v>6.3</v>
          </cell>
          <cell r="T9">
            <v>5.6</v>
          </cell>
          <cell r="U9">
            <v>6.2</v>
          </cell>
          <cell r="V9">
            <v>18.700000000000003</v>
          </cell>
          <cell r="W9">
            <v>18.7</v>
          </cell>
          <cell r="AD9">
            <v>6.5</v>
          </cell>
          <cell r="AE9">
            <v>6.2</v>
          </cell>
          <cell r="AF9">
            <v>6.1</v>
          </cell>
          <cell r="AG9">
            <v>6.5</v>
          </cell>
          <cell r="AH9">
            <v>6.2</v>
          </cell>
          <cell r="AI9">
            <v>18.899999999999999</v>
          </cell>
          <cell r="AJ9">
            <v>18.899999999999999</v>
          </cell>
          <cell r="AL9">
            <v>59</v>
          </cell>
          <cell r="AM9">
            <v>0</v>
          </cell>
          <cell r="AN9">
            <v>60</v>
          </cell>
          <cell r="AO9">
            <v>64</v>
          </cell>
          <cell r="AP9">
            <v>59</v>
          </cell>
          <cell r="AQ9">
            <v>68</v>
          </cell>
          <cell r="AR9">
            <v>0</v>
          </cell>
          <cell r="AS9">
            <v>64</v>
          </cell>
          <cell r="AT9">
            <v>63</v>
          </cell>
          <cell r="AU9">
            <v>61</v>
          </cell>
          <cell r="AV9">
            <v>55</v>
          </cell>
          <cell r="AW9">
            <v>0</v>
          </cell>
          <cell r="AX9">
            <v>49</v>
          </cell>
          <cell r="AY9">
            <v>54</v>
          </cell>
          <cell r="AZ9">
            <v>58</v>
          </cell>
          <cell r="BA9">
            <v>63</v>
          </cell>
          <cell r="BB9">
            <v>0</v>
          </cell>
          <cell r="BC9">
            <v>58</v>
          </cell>
          <cell r="BD9">
            <v>60</v>
          </cell>
          <cell r="BE9">
            <v>58</v>
          </cell>
          <cell r="BF9">
            <v>61</v>
          </cell>
          <cell r="BG9">
            <v>0</v>
          </cell>
          <cell r="BH9">
            <v>62</v>
          </cell>
          <cell r="BI9">
            <v>61</v>
          </cell>
          <cell r="BJ9">
            <v>55</v>
          </cell>
          <cell r="BK9">
            <v>15.25</v>
          </cell>
          <cell r="BL9">
            <v>0</v>
          </cell>
          <cell r="BM9">
            <v>15.6</v>
          </cell>
          <cell r="BN9">
            <v>19.013300000000001</v>
          </cell>
          <cell r="BO9">
            <v>14.583299999999999</v>
          </cell>
          <cell r="BW9">
            <v>0</v>
          </cell>
          <cell r="BX9">
            <v>57.583400000000005</v>
          </cell>
          <cell r="BZ9">
            <v>0</v>
          </cell>
          <cell r="CC9" t="str">
            <v>Jisca Majolee</v>
          </cell>
          <cell r="CD9">
            <v>199403570</v>
          </cell>
          <cell r="CE9" t="str">
            <v>x</v>
          </cell>
          <cell r="CF9" t="str">
            <v>Karin Simons</v>
          </cell>
          <cell r="CG9">
            <v>198903804</v>
          </cell>
          <cell r="CH9" t="str">
            <v>x</v>
          </cell>
          <cell r="CI9" t="str">
            <v>Aafke Kok</v>
          </cell>
          <cell r="CJ9">
            <v>199406214</v>
          </cell>
          <cell r="CK9" t="str">
            <v>x</v>
          </cell>
          <cell r="CL9" t="str">
            <v>Elianne Essayan</v>
          </cell>
          <cell r="CM9">
            <v>199403568</v>
          </cell>
          <cell r="CN9" t="str">
            <v>x</v>
          </cell>
          <cell r="CO9" t="str">
            <v>Anne Griffioen</v>
          </cell>
          <cell r="CP9">
            <v>199203602</v>
          </cell>
          <cell r="CQ9" t="str">
            <v>x</v>
          </cell>
          <cell r="CR9" t="str">
            <v>Charissa Oudejans</v>
          </cell>
          <cell r="CS9">
            <v>200100282</v>
          </cell>
          <cell r="CT9" t="str">
            <v>x</v>
          </cell>
          <cell r="CU9" t="str">
            <v>Claire Groenveld</v>
          </cell>
          <cell r="CV9">
            <v>200005692</v>
          </cell>
          <cell r="CW9" t="str">
            <v>x</v>
          </cell>
          <cell r="CX9" t="str">
            <v>Joline Brussel</v>
          </cell>
          <cell r="CY9">
            <v>199403549</v>
          </cell>
          <cell r="CZ9" t="str">
            <v>x</v>
          </cell>
          <cell r="DA9" t="str">
            <v>Liza Foppen</v>
          </cell>
          <cell r="DB9">
            <v>199601152</v>
          </cell>
          <cell r="DC9" t="str">
            <v>res</v>
          </cell>
          <cell r="DD9" t="str">
            <v>Nienke Grun</v>
          </cell>
          <cell r="DE9">
            <v>199601450</v>
          </cell>
          <cell r="DF9" t="str">
            <v>res</v>
          </cell>
          <cell r="DG9" t="str">
            <v>Diamonds</v>
          </cell>
          <cell r="DH9" t="str">
            <v>De Dolfijn</v>
          </cell>
        </row>
        <row r="10">
          <cell r="B10">
            <v>5</v>
          </cell>
          <cell r="C10">
            <v>56.164599999999993</v>
          </cell>
          <cell r="D10" t="str">
            <v>SG Cadans-Polar Bears</v>
          </cell>
          <cell r="E10" t="str">
            <v>Oost</v>
          </cell>
          <cell r="H10">
            <v>0</v>
          </cell>
          <cell r="Q10">
            <v>6</v>
          </cell>
          <cell r="R10">
            <v>5.7</v>
          </cell>
          <cell r="S10">
            <v>5.4</v>
          </cell>
          <cell r="T10">
            <v>5.8</v>
          </cell>
          <cell r="U10">
            <v>5.8</v>
          </cell>
          <cell r="V10">
            <v>17.300000000000004</v>
          </cell>
          <cell r="W10">
            <v>17.3</v>
          </cell>
          <cell r="AD10">
            <v>6</v>
          </cell>
          <cell r="AE10">
            <v>6</v>
          </cell>
          <cell r="AF10">
            <v>5.8</v>
          </cell>
          <cell r="AG10">
            <v>5.7</v>
          </cell>
          <cell r="AH10">
            <v>5.5</v>
          </cell>
          <cell r="AI10">
            <v>17.5</v>
          </cell>
          <cell r="AJ10">
            <v>17.5</v>
          </cell>
          <cell r="AL10">
            <v>57</v>
          </cell>
          <cell r="AM10">
            <v>58</v>
          </cell>
          <cell r="AN10">
            <v>57</v>
          </cell>
          <cell r="AO10">
            <v>58</v>
          </cell>
          <cell r="AP10">
            <v>59</v>
          </cell>
          <cell r="AQ10">
            <v>56</v>
          </cell>
          <cell r="AR10">
            <v>53</v>
          </cell>
          <cell r="AS10">
            <v>51</v>
          </cell>
          <cell r="AT10">
            <v>58</v>
          </cell>
          <cell r="AU10">
            <v>49</v>
          </cell>
          <cell r="AV10">
            <v>51</v>
          </cell>
          <cell r="AW10">
            <v>43</v>
          </cell>
          <cell r="AX10">
            <v>48</v>
          </cell>
          <cell r="AY10">
            <v>49</v>
          </cell>
          <cell r="AZ10">
            <v>51</v>
          </cell>
          <cell r="BA10">
            <v>57</v>
          </cell>
          <cell r="BB10">
            <v>54</v>
          </cell>
          <cell r="BC10">
            <v>57</v>
          </cell>
          <cell r="BD10">
            <v>57</v>
          </cell>
          <cell r="BE10">
            <v>55</v>
          </cell>
          <cell r="BF10">
            <v>58</v>
          </cell>
          <cell r="BG10">
            <v>50</v>
          </cell>
          <cell r="BH10">
            <v>53</v>
          </cell>
          <cell r="BI10">
            <v>54</v>
          </cell>
          <cell r="BJ10">
            <v>55</v>
          </cell>
          <cell r="BK10">
            <v>14.166700000000001</v>
          </cell>
          <cell r="BL10">
            <v>11.513299999999999</v>
          </cell>
          <cell r="BM10">
            <v>13.9533</v>
          </cell>
          <cell r="BN10">
            <v>17.4633</v>
          </cell>
          <cell r="BO10">
            <v>13.416700000000001</v>
          </cell>
          <cell r="BW10">
            <v>0.5</v>
          </cell>
          <cell r="BX10">
            <v>56.164599999999993</v>
          </cell>
          <cell r="BZ10">
            <v>0</v>
          </cell>
          <cell r="CC10" t="str">
            <v>Selena van der Tholen</v>
          </cell>
          <cell r="CD10">
            <v>200105016</v>
          </cell>
          <cell r="CE10" t="str">
            <v>x</v>
          </cell>
          <cell r="CF10" t="str">
            <v>Britt Hovestadt</v>
          </cell>
          <cell r="CG10">
            <v>200105010</v>
          </cell>
          <cell r="CH10" t="str">
            <v>x</v>
          </cell>
          <cell r="CI10" t="str">
            <v>Aafke Arts</v>
          </cell>
          <cell r="CJ10">
            <v>199902724</v>
          </cell>
          <cell r="CK10" t="str">
            <v>x</v>
          </cell>
          <cell r="CL10" t="str">
            <v>Tess Nijhof</v>
          </cell>
          <cell r="CM10">
            <v>200200758</v>
          </cell>
          <cell r="CN10" t="str">
            <v>x</v>
          </cell>
          <cell r="CO10" t="str">
            <v>Anouk Stemerding</v>
          </cell>
          <cell r="CP10">
            <v>199304196</v>
          </cell>
          <cell r="CR10" t="str">
            <v>Eline Bijl</v>
          </cell>
          <cell r="CS10">
            <v>199706306</v>
          </cell>
          <cell r="CT10" t="str">
            <v>x</v>
          </cell>
          <cell r="CU10" t="str">
            <v>Chanine Brouwers</v>
          </cell>
          <cell r="CV10">
            <v>199500146</v>
          </cell>
          <cell r="CW10" t="str">
            <v>x</v>
          </cell>
          <cell r="CX10" t="str">
            <v>Ilse Steenmans</v>
          </cell>
          <cell r="CY10">
            <v>200103404</v>
          </cell>
          <cell r="CZ10" t="str">
            <v>x</v>
          </cell>
          <cell r="DA10" t="str">
            <v xml:space="preserve">Mahres van Walsem </v>
          </cell>
          <cell r="DB10">
            <v>200100688</v>
          </cell>
          <cell r="DD10" t="str">
            <v>Dita Evenblij</v>
          </cell>
          <cell r="DE10">
            <v>200201444</v>
          </cell>
          <cell r="DG10" t="str">
            <v>Black Cat White Cat</v>
          </cell>
          <cell r="DH10" t="str">
            <v>SG Cadans-Polar Bears</v>
          </cell>
        </row>
        <row r="11">
          <cell r="B11">
            <v>6</v>
          </cell>
          <cell r="C11">
            <v>55.552399999999999</v>
          </cell>
          <cell r="D11" t="str">
            <v>ZCNF'34</v>
          </cell>
          <cell r="E11" t="str">
            <v>Noord</v>
          </cell>
          <cell r="H11">
            <v>0</v>
          </cell>
          <cell r="Q11">
            <v>6</v>
          </cell>
          <cell r="R11">
            <v>5.6</v>
          </cell>
          <cell r="S11">
            <v>5.6</v>
          </cell>
          <cell r="T11">
            <v>5.5</v>
          </cell>
          <cell r="U11">
            <v>5.7</v>
          </cell>
          <cell r="V11">
            <v>16.899999999999999</v>
          </cell>
          <cell r="W11">
            <v>16.899999999999999</v>
          </cell>
          <cell r="AD11">
            <v>5.9</v>
          </cell>
          <cell r="AE11">
            <v>6.4</v>
          </cell>
          <cell r="AF11">
            <v>5.9</v>
          </cell>
          <cell r="AG11">
            <v>5.6</v>
          </cell>
          <cell r="AH11">
            <v>5.7</v>
          </cell>
          <cell r="AI11">
            <v>17.5</v>
          </cell>
          <cell r="AJ11">
            <v>17.5</v>
          </cell>
          <cell r="AL11">
            <v>61</v>
          </cell>
          <cell r="AM11">
            <v>60</v>
          </cell>
          <cell r="AN11">
            <v>59</v>
          </cell>
          <cell r="AO11">
            <v>60</v>
          </cell>
          <cell r="AP11">
            <v>58</v>
          </cell>
          <cell r="AQ11">
            <v>52</v>
          </cell>
          <cell r="AR11">
            <v>47</v>
          </cell>
          <cell r="AS11">
            <v>51</v>
          </cell>
          <cell r="AT11">
            <v>54</v>
          </cell>
          <cell r="AU11">
            <v>54</v>
          </cell>
          <cell r="AV11">
            <v>49</v>
          </cell>
          <cell r="AW11">
            <v>46</v>
          </cell>
          <cell r="AX11">
            <v>38</v>
          </cell>
          <cell r="AY11">
            <v>46</v>
          </cell>
          <cell r="AZ11">
            <v>48</v>
          </cell>
          <cell r="BA11">
            <v>57</v>
          </cell>
          <cell r="BB11">
            <v>49</v>
          </cell>
          <cell r="BC11">
            <v>53</v>
          </cell>
          <cell r="BD11">
            <v>55</v>
          </cell>
          <cell r="BE11">
            <v>56</v>
          </cell>
          <cell r="BF11">
            <v>51</v>
          </cell>
          <cell r="BG11">
            <v>53</v>
          </cell>
          <cell r="BH11">
            <v>55</v>
          </cell>
          <cell r="BI11">
            <v>54</v>
          </cell>
          <cell r="BJ11">
            <v>50</v>
          </cell>
          <cell r="BK11">
            <v>13.333299999999999</v>
          </cell>
          <cell r="BL11">
            <v>10.9267</v>
          </cell>
          <cell r="BM11">
            <v>13.78</v>
          </cell>
          <cell r="BN11">
            <v>16.843299999999999</v>
          </cell>
          <cell r="BO11">
            <v>13.333299999999999</v>
          </cell>
          <cell r="BW11">
            <v>0</v>
          </cell>
          <cell r="BX11">
            <v>55.552399999999999</v>
          </cell>
          <cell r="BZ11">
            <v>0</v>
          </cell>
          <cell r="CC11" t="str">
            <v>Janny Vledder</v>
          </cell>
          <cell r="CD11">
            <v>199500958</v>
          </cell>
          <cell r="CE11" t="str">
            <v>x</v>
          </cell>
          <cell r="CF11" t="str">
            <v>Bregje Tingen</v>
          </cell>
          <cell r="CG11">
            <v>199500960</v>
          </cell>
          <cell r="CH11" t="str">
            <v>x</v>
          </cell>
          <cell r="CI11" t="str">
            <v>Hendrea Tingen</v>
          </cell>
          <cell r="CJ11">
            <v>199603838</v>
          </cell>
          <cell r="CK11" t="str">
            <v>x</v>
          </cell>
          <cell r="CL11" t="str">
            <v>Bianca Bos</v>
          </cell>
          <cell r="CM11">
            <v>199706168</v>
          </cell>
          <cell r="CN11" t="str">
            <v>x</v>
          </cell>
          <cell r="CO11" t="str">
            <v>Marije de Jong</v>
          </cell>
          <cell r="CP11">
            <v>199905426</v>
          </cell>
          <cell r="CQ11" t="str">
            <v>x</v>
          </cell>
          <cell r="CR11" t="str">
            <v>Jacqueline Haisma</v>
          </cell>
          <cell r="CS11">
            <v>197300960</v>
          </cell>
          <cell r="CT11" t="str">
            <v>x</v>
          </cell>
          <cell r="CU11" t="str">
            <v>Ilse Weggemans</v>
          </cell>
          <cell r="CV11">
            <v>199902150</v>
          </cell>
          <cell r="CW11" t="str">
            <v>x</v>
          </cell>
          <cell r="CX11" t="str">
            <v>Moniek Bos</v>
          </cell>
          <cell r="CY11">
            <v>200004840</v>
          </cell>
          <cell r="CZ11" t="str">
            <v>x</v>
          </cell>
          <cell r="DA11" t="str">
            <v/>
          </cell>
          <cell r="DD11" t="str">
            <v/>
          </cell>
          <cell r="DG11" t="str">
            <v>Babouschka</v>
          </cell>
          <cell r="DH11" t="str">
            <v>Albertine Vledder</v>
          </cell>
        </row>
        <row r="12">
          <cell r="B12">
            <v>7</v>
          </cell>
          <cell r="C12">
            <v>51.192000000000007</v>
          </cell>
          <cell r="D12" t="str">
            <v>BZPC</v>
          </cell>
          <cell r="E12" t="str">
            <v>West</v>
          </cell>
          <cell r="H12">
            <v>0</v>
          </cell>
          <cell r="Q12">
            <v>5.6</v>
          </cell>
          <cell r="R12">
            <v>5.5</v>
          </cell>
          <cell r="S12">
            <v>5.3</v>
          </cell>
          <cell r="T12">
            <v>5.5</v>
          </cell>
          <cell r="U12">
            <v>5.6</v>
          </cell>
          <cell r="V12">
            <v>16.599999999999998</v>
          </cell>
          <cell r="W12">
            <v>16.600000000000001</v>
          </cell>
          <cell r="AD12">
            <v>5.7</v>
          </cell>
          <cell r="AE12">
            <v>6</v>
          </cell>
          <cell r="AF12">
            <v>5.8</v>
          </cell>
          <cell r="AG12">
            <v>5.4</v>
          </cell>
          <cell r="AH12">
            <v>5.8</v>
          </cell>
          <cell r="AI12">
            <v>17.299999999999997</v>
          </cell>
          <cell r="AJ12">
            <v>17.3</v>
          </cell>
          <cell r="AL12">
            <v>60</v>
          </cell>
          <cell r="AM12">
            <v>0</v>
          </cell>
          <cell r="AN12">
            <v>60</v>
          </cell>
          <cell r="AO12">
            <v>59</v>
          </cell>
          <cell r="AP12">
            <v>63</v>
          </cell>
          <cell r="AQ12">
            <v>57</v>
          </cell>
          <cell r="AR12">
            <v>0</v>
          </cell>
          <cell r="AS12">
            <v>53</v>
          </cell>
          <cell r="AT12">
            <v>53</v>
          </cell>
          <cell r="AU12">
            <v>51</v>
          </cell>
          <cell r="AV12">
            <v>51</v>
          </cell>
          <cell r="AW12">
            <v>0</v>
          </cell>
          <cell r="AX12">
            <v>42</v>
          </cell>
          <cell r="AY12">
            <v>41</v>
          </cell>
          <cell r="AZ12">
            <v>44</v>
          </cell>
          <cell r="BA12">
            <v>53</v>
          </cell>
          <cell r="BB12">
            <v>0</v>
          </cell>
          <cell r="BC12">
            <v>52</v>
          </cell>
          <cell r="BD12">
            <v>53</v>
          </cell>
          <cell r="BE12">
            <v>47</v>
          </cell>
          <cell r="BF12">
            <v>53</v>
          </cell>
          <cell r="BG12">
            <v>0</v>
          </cell>
          <cell r="BH12">
            <v>52</v>
          </cell>
          <cell r="BI12">
            <v>52</v>
          </cell>
          <cell r="BJ12">
            <v>49</v>
          </cell>
          <cell r="BK12">
            <v>13.583299999999999</v>
          </cell>
          <cell r="BL12">
            <v>0</v>
          </cell>
          <cell r="BM12">
            <v>13.6067</v>
          </cell>
          <cell r="BN12">
            <v>16.326699999999999</v>
          </cell>
          <cell r="BO12">
            <v>12.25</v>
          </cell>
          <cell r="BW12">
            <v>0</v>
          </cell>
          <cell r="BX12">
            <v>51.192000000000007</v>
          </cell>
          <cell r="BZ12">
            <v>0</v>
          </cell>
          <cell r="CC12" t="str">
            <v>Yasmine van der Weide</v>
          </cell>
          <cell r="CD12">
            <v>199606074</v>
          </cell>
          <cell r="CE12" t="str">
            <v>x</v>
          </cell>
          <cell r="CF12" t="str">
            <v>Nikki Doornhein</v>
          </cell>
          <cell r="CG12">
            <v>199803702</v>
          </cell>
          <cell r="CH12" t="str">
            <v>x</v>
          </cell>
          <cell r="CI12" t="str">
            <v>Anna Verdouw</v>
          </cell>
          <cell r="CJ12">
            <v>200003908</v>
          </cell>
          <cell r="CK12" t="str">
            <v>x</v>
          </cell>
          <cell r="CL12" t="str">
            <v>Michelle van der Neut</v>
          </cell>
          <cell r="CM12">
            <v>199900014</v>
          </cell>
          <cell r="CN12" t="str">
            <v>x</v>
          </cell>
          <cell r="CO12" t="str">
            <v>Anouk Baars</v>
          </cell>
          <cell r="CP12">
            <v>200100436</v>
          </cell>
          <cell r="CQ12" t="str">
            <v>x</v>
          </cell>
          <cell r="CR12" t="str">
            <v>Lotte Bot</v>
          </cell>
          <cell r="CS12">
            <v>199701038</v>
          </cell>
          <cell r="CT12" t="str">
            <v>x</v>
          </cell>
          <cell r="CU12" t="str">
            <v>Esmee Verheul</v>
          </cell>
          <cell r="CV12">
            <v>199904108</v>
          </cell>
          <cell r="CW12" t="str">
            <v>x</v>
          </cell>
          <cell r="CX12" t="str">
            <v>Maartje van der Laan</v>
          </cell>
          <cell r="CY12">
            <v>199600622</v>
          </cell>
          <cell r="CZ12" t="str">
            <v>x</v>
          </cell>
          <cell r="DA12" t="str">
            <v/>
          </cell>
          <cell r="DD12" t="str">
            <v/>
          </cell>
          <cell r="DG12" t="str">
            <v>Radar Love</v>
          </cell>
          <cell r="DH12" t="str">
            <v>BZPC</v>
          </cell>
        </row>
        <row r="13">
          <cell r="B13">
            <v>8</v>
          </cell>
          <cell r="C13">
            <v>51.026899999999998</v>
          </cell>
          <cell r="D13" t="str">
            <v>HZPC Heerenveen</v>
          </cell>
          <cell r="E13" t="str">
            <v>Noord</v>
          </cell>
          <cell r="H13">
            <v>0</v>
          </cell>
          <cell r="Q13">
            <v>5.8</v>
          </cell>
          <cell r="R13">
            <v>5.3</v>
          </cell>
          <cell r="S13">
            <v>5</v>
          </cell>
          <cell r="T13">
            <v>5</v>
          </cell>
          <cell r="U13">
            <v>5.6</v>
          </cell>
          <cell r="V13">
            <v>15.900000000000002</v>
          </cell>
          <cell r="W13">
            <v>15.9</v>
          </cell>
          <cell r="AD13">
            <v>5.5</v>
          </cell>
          <cell r="AE13">
            <v>5.9</v>
          </cell>
          <cell r="AF13">
            <v>5.5</v>
          </cell>
          <cell r="AG13">
            <v>5.3</v>
          </cell>
          <cell r="AH13">
            <v>5.3</v>
          </cell>
          <cell r="AI13">
            <v>16.3</v>
          </cell>
          <cell r="AJ13">
            <v>16.3</v>
          </cell>
          <cell r="AL13">
            <v>58</v>
          </cell>
          <cell r="AM13">
            <v>52</v>
          </cell>
          <cell r="AN13">
            <v>55</v>
          </cell>
          <cell r="AO13">
            <v>54</v>
          </cell>
          <cell r="AP13">
            <v>57</v>
          </cell>
          <cell r="AQ13">
            <v>55</v>
          </cell>
          <cell r="AR13">
            <v>48</v>
          </cell>
          <cell r="AS13">
            <v>50</v>
          </cell>
          <cell r="AT13">
            <v>49</v>
          </cell>
          <cell r="AU13">
            <v>45</v>
          </cell>
          <cell r="AV13">
            <v>53</v>
          </cell>
          <cell r="AW13">
            <v>52</v>
          </cell>
          <cell r="AX13">
            <v>53</v>
          </cell>
          <cell r="AY13">
            <v>53</v>
          </cell>
          <cell r="AZ13">
            <v>51</v>
          </cell>
          <cell r="BA13">
            <v>49</v>
          </cell>
          <cell r="BB13">
            <v>38</v>
          </cell>
          <cell r="BC13">
            <v>46</v>
          </cell>
          <cell r="BD13">
            <v>52</v>
          </cell>
          <cell r="BE13">
            <v>46</v>
          </cell>
          <cell r="BF13">
            <v>55</v>
          </cell>
          <cell r="BG13">
            <v>55</v>
          </cell>
          <cell r="BH13">
            <v>56</v>
          </cell>
          <cell r="BI13">
            <v>53</v>
          </cell>
          <cell r="BJ13">
            <v>52</v>
          </cell>
          <cell r="BK13">
            <v>13.583299999999999</v>
          </cell>
          <cell r="BL13">
            <v>11.146699999999999</v>
          </cell>
          <cell r="BM13">
            <v>13.693300000000001</v>
          </cell>
          <cell r="BN13">
            <v>16.326699999999999</v>
          </cell>
          <cell r="BO13">
            <v>12.416700000000001</v>
          </cell>
          <cell r="BW13">
            <v>2</v>
          </cell>
          <cell r="BX13">
            <v>51.026899999999998</v>
          </cell>
          <cell r="BZ13">
            <v>0</v>
          </cell>
          <cell r="CC13" t="str">
            <v>Rianne Swieringa</v>
          </cell>
          <cell r="CD13">
            <v>199503034</v>
          </cell>
          <cell r="CE13" t="str">
            <v>x</v>
          </cell>
          <cell r="CF13" t="str">
            <v>Niesjen Ipema</v>
          </cell>
          <cell r="CG13">
            <v>199803034</v>
          </cell>
          <cell r="CH13" t="str">
            <v>x</v>
          </cell>
          <cell r="CI13" t="str">
            <v>Clara Bosma</v>
          </cell>
          <cell r="CJ13">
            <v>199500070</v>
          </cell>
          <cell r="CK13" t="str">
            <v>x</v>
          </cell>
          <cell r="CL13" t="str">
            <v>Annemiek Ausma</v>
          </cell>
          <cell r="CM13">
            <v>199100064</v>
          </cell>
          <cell r="CN13" t="str">
            <v>x</v>
          </cell>
          <cell r="CO13" t="str">
            <v/>
          </cell>
          <cell r="CR13" t="str">
            <v/>
          </cell>
          <cell r="CU13" t="str">
            <v/>
          </cell>
          <cell r="CX13" t="str">
            <v/>
          </cell>
          <cell r="DA13" t="str">
            <v/>
          </cell>
          <cell r="DD13" t="str">
            <v/>
          </cell>
          <cell r="DG13" t="str">
            <v>Moonwalker</v>
          </cell>
          <cell r="DH13" t="str">
            <v>HZPC Synchroteam</v>
          </cell>
        </row>
        <row r="15">
          <cell r="CX15" t="str">
            <v/>
          </cell>
          <cell r="DA15" t="str">
            <v/>
          </cell>
          <cell r="DD15" t="str">
            <v/>
          </cell>
        </row>
        <row r="16">
          <cell r="A16">
            <v>11</v>
          </cell>
          <cell r="DD16" t="str">
            <v/>
          </cell>
        </row>
      </sheetData>
      <sheetData sheetId="10">
        <row r="3">
          <cell r="B3" t="str">
            <v>Senioren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oerensolo"/>
      <sheetName val="Startlijst solo"/>
      <sheetName val="Uitslag solo"/>
      <sheetName val="VUFormSolo"/>
      <sheetName val="Invoerenduet"/>
      <sheetName val="Startlijst duet"/>
      <sheetName val="Uitslag duet"/>
      <sheetName val="VUFormDuet"/>
      <sheetName val="Invoerenploeg"/>
      <sheetName val="Startlijst ploeg"/>
      <sheetName val="Uitslag ploeg"/>
      <sheetName val="VUFormPloeg"/>
      <sheetName val="UitslagFig"/>
      <sheetName val="Verkorte startlijst Uitv."/>
      <sheetName val="Blad1"/>
    </sheetNames>
    <sheetDataSet>
      <sheetData sheetId="0">
        <row r="1">
          <cell r="C1">
            <v>0</v>
          </cell>
        </row>
        <row r="2">
          <cell r="C2">
            <v>100</v>
          </cell>
        </row>
        <row r="3">
          <cell r="C3">
            <v>100</v>
          </cell>
        </row>
        <row r="5">
          <cell r="B5">
            <v>1</v>
          </cell>
          <cell r="C5">
            <v>61.166699999999999</v>
          </cell>
          <cell r="D5" t="str">
            <v>HZPC Heerenveen</v>
          </cell>
          <cell r="E5" t="str">
            <v>Narnia</v>
          </cell>
          <cell r="F5" t="str">
            <v>HZPC Synchroteam</v>
          </cell>
          <cell r="G5" t="str">
            <v>Niesjen Ipema</v>
          </cell>
          <cell r="H5">
            <v>199801738</v>
          </cell>
          <cell r="I5" t="str">
            <v>x</v>
          </cell>
          <cell r="J5">
            <v>0</v>
          </cell>
          <cell r="M5" t="str">
            <v>Noord</v>
          </cell>
          <cell r="O5">
            <v>0</v>
          </cell>
          <cell r="P5" t="str">
            <v/>
          </cell>
          <cell r="R5">
            <v>1</v>
          </cell>
          <cell r="X5">
            <v>6.3</v>
          </cell>
          <cell r="Y5">
            <v>6</v>
          </cell>
          <cell r="Z5">
            <v>5.8</v>
          </cell>
          <cell r="AA5">
            <v>6.3</v>
          </cell>
          <cell r="AB5">
            <v>6.6</v>
          </cell>
          <cell r="AD5">
            <v>18.600000000000001</v>
          </cell>
          <cell r="AK5">
            <v>5.6</v>
          </cell>
          <cell r="AL5">
            <v>6.2</v>
          </cell>
          <cell r="AM5">
            <v>5.6</v>
          </cell>
          <cell r="AN5">
            <v>6.1</v>
          </cell>
          <cell r="AO5">
            <v>6.2</v>
          </cell>
          <cell r="AQ5">
            <v>23.866700000000002</v>
          </cell>
          <cell r="AX5">
            <v>6.4</v>
          </cell>
          <cell r="AY5">
            <v>5.9</v>
          </cell>
          <cell r="AZ5">
            <v>6.4</v>
          </cell>
          <cell r="BA5">
            <v>5.8</v>
          </cell>
          <cell r="BB5">
            <v>6.4</v>
          </cell>
          <cell r="BD5">
            <v>18.7</v>
          </cell>
          <cell r="BG5">
            <v>0</v>
          </cell>
          <cell r="BH5">
            <v>61.166700000000006</v>
          </cell>
          <cell r="BJ5">
            <v>61.166699999999999</v>
          </cell>
          <cell r="BR5">
            <v>0</v>
          </cell>
          <cell r="BS5" t="str">
            <v/>
          </cell>
        </row>
        <row r="6">
          <cell r="B6">
            <v>2</v>
          </cell>
          <cell r="C6">
            <v>61.1</v>
          </cell>
          <cell r="D6" t="str">
            <v>ACZ</v>
          </cell>
          <cell r="E6" t="str">
            <v>Pocahontas</v>
          </cell>
          <cell r="F6" t="str">
            <v>ACZ</v>
          </cell>
          <cell r="G6" t="str">
            <v>Laura Sijben</v>
          </cell>
          <cell r="H6">
            <v>200202900</v>
          </cell>
          <cell r="I6" t="str">
            <v>x</v>
          </cell>
          <cell r="J6">
            <v>0</v>
          </cell>
          <cell r="M6" t="str">
            <v>West</v>
          </cell>
          <cell r="O6">
            <v>0</v>
          </cell>
          <cell r="P6" t="str">
            <v/>
          </cell>
          <cell r="R6">
            <v>2</v>
          </cell>
          <cell r="X6">
            <v>5.6</v>
          </cell>
          <cell r="Y6">
            <v>6.4</v>
          </cell>
          <cell r="Z6">
            <v>6.2</v>
          </cell>
          <cell r="AA6">
            <v>6.6</v>
          </cell>
          <cell r="AB6">
            <v>6.4</v>
          </cell>
          <cell r="AD6">
            <v>19</v>
          </cell>
          <cell r="AK6">
            <v>6</v>
          </cell>
          <cell r="AL6">
            <v>5.4</v>
          </cell>
          <cell r="AM6">
            <v>6.2</v>
          </cell>
          <cell r="AN6">
            <v>6.4</v>
          </cell>
          <cell r="AO6">
            <v>5.8</v>
          </cell>
          <cell r="AQ6">
            <v>24</v>
          </cell>
          <cell r="AX6">
            <v>6</v>
          </cell>
          <cell r="AY6">
            <v>6</v>
          </cell>
          <cell r="AZ6">
            <v>5.8</v>
          </cell>
          <cell r="BA6">
            <v>6.1</v>
          </cell>
          <cell r="BB6">
            <v>6.7</v>
          </cell>
          <cell r="BD6">
            <v>18.100000000000001</v>
          </cell>
          <cell r="BG6">
            <v>0</v>
          </cell>
          <cell r="BH6">
            <v>61.1</v>
          </cell>
          <cell r="BJ6">
            <v>61.1</v>
          </cell>
          <cell r="BR6">
            <v>0</v>
          </cell>
          <cell r="BS6" t="str">
            <v/>
          </cell>
        </row>
        <row r="7">
          <cell r="B7">
            <v>3</v>
          </cell>
          <cell r="C7">
            <v>59.833300000000001</v>
          </cell>
          <cell r="D7" t="str">
            <v>ZV Brunssum</v>
          </cell>
          <cell r="E7" t="str">
            <v>Like a river</v>
          </cell>
          <cell r="F7" t="str">
            <v>Petra Ampts</v>
          </cell>
          <cell r="G7" t="str">
            <v>Moramay Koomen</v>
          </cell>
          <cell r="H7">
            <v>199806548</v>
          </cell>
          <cell r="I7" t="str">
            <v>x</v>
          </cell>
          <cell r="J7">
            <v>0</v>
          </cell>
          <cell r="M7" t="str">
            <v>Zuid</v>
          </cell>
          <cell r="O7">
            <v>0</v>
          </cell>
          <cell r="P7" t="str">
            <v/>
          </cell>
          <cell r="R7">
            <v>3</v>
          </cell>
          <cell r="X7">
            <v>5.9</v>
          </cell>
          <cell r="Y7">
            <v>5.8</v>
          </cell>
          <cell r="Z7">
            <v>5.6</v>
          </cell>
          <cell r="AA7">
            <v>6.5</v>
          </cell>
          <cell r="AB7">
            <v>6.5</v>
          </cell>
          <cell r="AD7">
            <v>18.2</v>
          </cell>
          <cell r="AK7">
            <v>5.8</v>
          </cell>
          <cell r="AL7">
            <v>5.7</v>
          </cell>
          <cell r="AM7">
            <v>5.8</v>
          </cell>
          <cell r="AN7">
            <v>6.2</v>
          </cell>
          <cell r="AO7">
            <v>5.9</v>
          </cell>
          <cell r="AQ7">
            <v>23.333300000000001</v>
          </cell>
          <cell r="AX7">
            <v>6.2</v>
          </cell>
          <cell r="AY7">
            <v>6.3</v>
          </cell>
          <cell r="AZ7">
            <v>5.9</v>
          </cell>
          <cell r="BA7">
            <v>5.6</v>
          </cell>
          <cell r="BB7">
            <v>6.2</v>
          </cell>
          <cell r="BD7">
            <v>18.3</v>
          </cell>
          <cell r="BG7">
            <v>0</v>
          </cell>
          <cell r="BH7">
            <v>59.833299999999994</v>
          </cell>
          <cell r="BJ7">
            <v>59.833300000000001</v>
          </cell>
          <cell r="BR7">
            <v>0</v>
          </cell>
          <cell r="BS7" t="str">
            <v/>
          </cell>
        </row>
        <row r="8">
          <cell r="A8">
            <v>4</v>
          </cell>
          <cell r="D8" t="str">
            <v>ZPV-Hieronymus</v>
          </cell>
          <cell r="E8" t="str">
            <v>Asassin's Creed</v>
          </cell>
          <cell r="F8" t="str">
            <v>Charlotte van Crugten</v>
          </cell>
          <cell r="G8" t="str">
            <v>Kes Elsenaar</v>
          </cell>
          <cell r="H8">
            <v>199705202</v>
          </cell>
          <cell r="J8">
            <v>0</v>
          </cell>
          <cell r="M8" t="str">
            <v>Zuid</v>
          </cell>
        </row>
      </sheetData>
      <sheetData sheetId="1">
        <row r="1">
          <cell r="A1" t="str">
            <v>Interregio Senioren</v>
          </cell>
          <cell r="M1">
            <v>43106</v>
          </cell>
        </row>
        <row r="2">
          <cell r="C2" t="str">
            <v>Heerenveen: Sportstad Heerenveen</v>
          </cell>
          <cell r="M2">
            <v>0.5625</v>
          </cell>
        </row>
        <row r="3">
          <cell r="A3" t="str">
            <v>Solo:</v>
          </cell>
          <cell r="B3" t="str">
            <v>Senioren</v>
          </cell>
        </row>
      </sheetData>
      <sheetData sheetId="2"/>
      <sheetData sheetId="3"/>
      <sheetData sheetId="4">
        <row r="1">
          <cell r="C1">
            <v>0</v>
          </cell>
        </row>
        <row r="2">
          <cell r="C2">
            <v>100</v>
          </cell>
        </row>
        <row r="3">
          <cell r="C3">
            <v>100</v>
          </cell>
        </row>
        <row r="5">
          <cell r="B5">
            <v>1</v>
          </cell>
          <cell r="C5">
            <v>70.099999999999994</v>
          </cell>
          <cell r="D5" t="str">
            <v>ACZ</v>
          </cell>
          <cell r="E5" t="str">
            <v>Time and Sand</v>
          </cell>
          <cell r="F5" t="str">
            <v>Kasia Kulesza</v>
          </cell>
          <cell r="G5" t="str">
            <v>Kim Schallenberg</v>
          </cell>
          <cell r="H5">
            <v>200100454</v>
          </cell>
          <cell r="I5" t="str">
            <v>x</v>
          </cell>
          <cell r="J5" t="str">
            <v>Manolya Yapar</v>
          </cell>
          <cell r="K5">
            <v>200101304</v>
          </cell>
          <cell r="L5" t="str">
            <v>x</v>
          </cell>
          <cell r="M5">
            <v>0</v>
          </cell>
          <cell r="Q5" t="str">
            <v>West</v>
          </cell>
          <cell r="S5">
            <v>0</v>
          </cell>
          <cell r="T5" t="str">
            <v/>
          </cell>
          <cell r="V5">
            <v>1</v>
          </cell>
          <cell r="AB5">
            <v>7.4</v>
          </cell>
          <cell r="AC5">
            <v>7.3</v>
          </cell>
          <cell r="AD5">
            <v>7.2</v>
          </cell>
          <cell r="AE5">
            <v>6.4</v>
          </cell>
          <cell r="AF5">
            <v>6.3</v>
          </cell>
          <cell r="AH5">
            <v>20.9</v>
          </cell>
          <cell r="AO5">
            <v>6.9</v>
          </cell>
          <cell r="AP5">
            <v>7.5</v>
          </cell>
          <cell r="AQ5">
            <v>6.5</v>
          </cell>
          <cell r="AR5">
            <v>6.8</v>
          </cell>
          <cell r="AS5">
            <v>6.7</v>
          </cell>
          <cell r="AU5">
            <v>27.2</v>
          </cell>
          <cell r="BB5">
            <v>7.5</v>
          </cell>
          <cell r="BC5">
            <v>6.8</v>
          </cell>
          <cell r="BD5">
            <v>7.3</v>
          </cell>
          <cell r="BE5">
            <v>7.3</v>
          </cell>
          <cell r="BF5">
            <v>7.4</v>
          </cell>
          <cell r="BH5">
            <v>22</v>
          </cell>
          <cell r="BK5">
            <v>0</v>
          </cell>
          <cell r="BL5">
            <v>70.099999999999994</v>
          </cell>
          <cell r="BN5">
            <v>70.099999999999994</v>
          </cell>
          <cell r="BX5">
            <v>0</v>
          </cell>
          <cell r="BY5" t="str">
            <v/>
          </cell>
        </row>
        <row r="6">
          <cell r="B6">
            <v>2</v>
          </cell>
          <cell r="C6">
            <v>69.900000000000006</v>
          </cell>
          <cell r="D6" t="str">
            <v>ZPCH</v>
          </cell>
          <cell r="E6" t="str">
            <v>Caprice</v>
          </cell>
          <cell r="F6" t="str">
            <v>Rynske Keur en ZPCH</v>
          </cell>
          <cell r="G6" t="str">
            <v>Vivienne Eendennaam</v>
          </cell>
          <cell r="H6">
            <v>200103806</v>
          </cell>
          <cell r="I6" t="str">
            <v>x</v>
          </cell>
          <cell r="J6" t="str">
            <v>Rebecca Duyverman</v>
          </cell>
          <cell r="K6">
            <v>199903330</v>
          </cell>
          <cell r="L6" t="str">
            <v>x</v>
          </cell>
          <cell r="M6">
            <v>0</v>
          </cell>
          <cell r="Q6" t="str">
            <v>Midwest</v>
          </cell>
          <cell r="S6">
            <v>0</v>
          </cell>
          <cell r="T6" t="str">
            <v/>
          </cell>
          <cell r="V6">
            <v>2</v>
          </cell>
          <cell r="AB6">
            <v>7.2</v>
          </cell>
          <cell r="AC6">
            <v>7.1</v>
          </cell>
          <cell r="AD6">
            <v>7</v>
          </cell>
          <cell r="AE6">
            <v>6.2</v>
          </cell>
          <cell r="AF6">
            <v>7.2</v>
          </cell>
          <cell r="AH6">
            <v>21.3</v>
          </cell>
          <cell r="AO6">
            <v>7</v>
          </cell>
          <cell r="AP6">
            <v>7</v>
          </cell>
          <cell r="AQ6">
            <v>6.4</v>
          </cell>
          <cell r="AR6">
            <v>6.7</v>
          </cell>
          <cell r="AS6">
            <v>7.2</v>
          </cell>
          <cell r="AU6">
            <v>27.6</v>
          </cell>
          <cell r="BB6">
            <v>7.2</v>
          </cell>
          <cell r="BC6">
            <v>6.9</v>
          </cell>
          <cell r="BD6">
            <v>7.1</v>
          </cell>
          <cell r="BE6">
            <v>6.1</v>
          </cell>
          <cell r="BF6">
            <v>7</v>
          </cell>
          <cell r="BH6">
            <v>21</v>
          </cell>
          <cell r="BK6">
            <v>0</v>
          </cell>
          <cell r="BL6">
            <v>69.900000000000006</v>
          </cell>
          <cell r="BN6">
            <v>69.900000000000006</v>
          </cell>
          <cell r="BX6">
            <v>0</v>
          </cell>
          <cell r="BY6" t="str">
            <v/>
          </cell>
        </row>
        <row r="7">
          <cell r="B7">
            <v>3</v>
          </cell>
          <cell r="C7">
            <v>66.7333</v>
          </cell>
          <cell r="D7" t="str">
            <v>De Dolfijn</v>
          </cell>
          <cell r="E7" t="str">
            <v>Bang</v>
          </cell>
          <cell r="F7" t="str">
            <v>De Dolfijn</v>
          </cell>
          <cell r="G7" t="str">
            <v>Liza Foppen</v>
          </cell>
          <cell r="H7">
            <v>199601152</v>
          </cell>
          <cell r="I7" t="str">
            <v>x</v>
          </cell>
          <cell r="J7" t="str">
            <v>Nienke Grun</v>
          </cell>
          <cell r="K7">
            <v>199601450</v>
          </cell>
          <cell r="L7" t="str">
            <v>x</v>
          </cell>
          <cell r="M7">
            <v>0</v>
          </cell>
          <cell r="Q7" t="str">
            <v>Midwest</v>
          </cell>
          <cell r="S7">
            <v>0</v>
          </cell>
          <cell r="T7" t="str">
            <v/>
          </cell>
          <cell r="V7">
            <v>3</v>
          </cell>
          <cell r="AB7">
            <v>6.6</v>
          </cell>
          <cell r="AC7">
            <v>7</v>
          </cell>
          <cell r="AD7">
            <v>7.4</v>
          </cell>
          <cell r="AE7">
            <v>6.8</v>
          </cell>
          <cell r="AF7">
            <v>6.8</v>
          </cell>
          <cell r="AH7">
            <v>20.6</v>
          </cell>
          <cell r="AO7">
            <v>6.3</v>
          </cell>
          <cell r="AP7">
            <v>7.2</v>
          </cell>
          <cell r="AQ7">
            <v>6.7</v>
          </cell>
          <cell r="AR7">
            <v>6.6</v>
          </cell>
          <cell r="AS7">
            <v>6.9</v>
          </cell>
          <cell r="AU7">
            <v>26.933299999999999</v>
          </cell>
          <cell r="BB7">
            <v>6.8</v>
          </cell>
          <cell r="BC7">
            <v>6.5</v>
          </cell>
          <cell r="BD7">
            <v>6.9</v>
          </cell>
          <cell r="BE7">
            <v>7.1</v>
          </cell>
          <cell r="BF7">
            <v>6.5</v>
          </cell>
          <cell r="BH7">
            <v>20.2</v>
          </cell>
          <cell r="BK7">
            <v>1</v>
          </cell>
          <cell r="BL7">
            <v>66.7333</v>
          </cell>
          <cell r="BN7">
            <v>66.7333</v>
          </cell>
          <cell r="BX7">
            <v>0</v>
          </cell>
          <cell r="BY7" t="str">
            <v/>
          </cell>
        </row>
        <row r="8">
          <cell r="B8">
            <v>4</v>
          </cell>
          <cell r="C8">
            <v>58.533299999999997</v>
          </cell>
          <cell r="D8" t="str">
            <v>De Dolfijn</v>
          </cell>
          <cell r="E8" t="str">
            <v>Ringtones</v>
          </cell>
          <cell r="F8" t="str">
            <v>De Dolfijn</v>
          </cell>
          <cell r="G8" t="str">
            <v>Charissa Oudejans</v>
          </cell>
          <cell r="H8">
            <v>200100282</v>
          </cell>
          <cell r="I8" t="str">
            <v>x</v>
          </cell>
          <cell r="J8" t="str">
            <v>Claire Groenveld</v>
          </cell>
          <cell r="K8">
            <v>200005692</v>
          </cell>
          <cell r="L8" t="str">
            <v>x</v>
          </cell>
          <cell r="M8">
            <v>0</v>
          </cell>
          <cell r="Q8" t="str">
            <v>Midwest</v>
          </cell>
          <cell r="S8">
            <v>0</v>
          </cell>
          <cell r="T8" t="str">
            <v/>
          </cell>
          <cell r="V8">
            <v>4</v>
          </cell>
          <cell r="AB8">
            <v>5.8</v>
          </cell>
          <cell r="AC8">
            <v>6</v>
          </cell>
          <cell r="AD8">
            <v>5.5</v>
          </cell>
          <cell r="AE8">
            <v>5.5</v>
          </cell>
          <cell r="AF8">
            <v>6</v>
          </cell>
          <cell r="AH8">
            <v>17.3</v>
          </cell>
          <cell r="AO8">
            <v>5.9</v>
          </cell>
          <cell r="AP8">
            <v>6</v>
          </cell>
          <cell r="AQ8">
            <v>5.3</v>
          </cell>
          <cell r="AR8">
            <v>6.1</v>
          </cell>
          <cell r="AS8">
            <v>5.9</v>
          </cell>
          <cell r="AU8">
            <v>23.7333</v>
          </cell>
          <cell r="BB8">
            <v>6</v>
          </cell>
          <cell r="BC8">
            <v>5.5</v>
          </cell>
          <cell r="BD8">
            <v>5.5</v>
          </cell>
          <cell r="BE8">
            <v>6</v>
          </cell>
          <cell r="BF8">
            <v>6.1</v>
          </cell>
          <cell r="BH8">
            <v>17.5</v>
          </cell>
          <cell r="BK8">
            <v>0</v>
          </cell>
          <cell r="BL8">
            <v>58.533299999999997</v>
          </cell>
          <cell r="BN8">
            <v>58.533299999999997</v>
          </cell>
          <cell r="BX8">
            <v>0</v>
          </cell>
          <cell r="BY8" t="str">
            <v/>
          </cell>
        </row>
        <row r="9">
          <cell r="B9">
            <v>5</v>
          </cell>
          <cell r="C9">
            <v>58.333300000000001</v>
          </cell>
          <cell r="D9" t="str">
            <v>ZCNF'34</v>
          </cell>
          <cell r="E9" t="str">
            <v>Meat Loaf</v>
          </cell>
          <cell r="F9" t="str">
            <v>Jannie en Bregje</v>
          </cell>
          <cell r="G9" t="str">
            <v>Jannie Vledder</v>
          </cell>
          <cell r="H9">
            <v>199500958</v>
          </cell>
          <cell r="I9" t="str">
            <v>x</v>
          </cell>
          <cell r="J9" t="str">
            <v>Bregje Tingen</v>
          </cell>
          <cell r="K9">
            <v>199500960</v>
          </cell>
          <cell r="L9" t="str">
            <v>x</v>
          </cell>
          <cell r="M9">
            <v>0</v>
          </cell>
          <cell r="Q9" t="str">
            <v>Noord</v>
          </cell>
          <cell r="S9">
            <v>0</v>
          </cell>
          <cell r="T9" t="str">
            <v/>
          </cell>
          <cell r="V9">
            <v>5</v>
          </cell>
          <cell r="AB9">
            <v>5.7</v>
          </cell>
          <cell r="AC9">
            <v>5.8</v>
          </cell>
          <cell r="AD9">
            <v>5.9</v>
          </cell>
          <cell r="AE9">
            <v>5.7</v>
          </cell>
          <cell r="AF9">
            <v>6.2</v>
          </cell>
          <cell r="AH9">
            <v>17.399999999999999</v>
          </cell>
          <cell r="AO9">
            <v>6.1</v>
          </cell>
          <cell r="AP9">
            <v>5.7</v>
          </cell>
          <cell r="AQ9">
            <v>5.8</v>
          </cell>
          <cell r="AR9">
            <v>6</v>
          </cell>
          <cell r="AS9">
            <v>6</v>
          </cell>
          <cell r="AU9">
            <v>23.7333</v>
          </cell>
          <cell r="BB9">
            <v>6.2</v>
          </cell>
          <cell r="BC9">
            <v>5.7</v>
          </cell>
          <cell r="BD9">
            <v>5.7</v>
          </cell>
          <cell r="BE9">
            <v>5.8</v>
          </cell>
          <cell r="BF9">
            <v>5.7</v>
          </cell>
          <cell r="BH9">
            <v>17.2</v>
          </cell>
          <cell r="BK9">
            <v>0</v>
          </cell>
          <cell r="BL9">
            <v>58.333299999999994</v>
          </cell>
          <cell r="BN9">
            <v>58.333300000000001</v>
          </cell>
          <cell r="BX9">
            <v>0</v>
          </cell>
          <cell r="BY9" t="str">
            <v/>
          </cell>
        </row>
        <row r="10">
          <cell r="B10">
            <v>6</v>
          </cell>
          <cell r="C10">
            <v>0</v>
          </cell>
          <cell r="D10" t="str">
            <v>PFC Rheden</v>
          </cell>
          <cell r="E10" t="str">
            <v>The Dark World</v>
          </cell>
          <cell r="F10" t="str">
            <v>Angelique en Michelle</v>
          </cell>
          <cell r="G10" t="str">
            <v>Ilona Schouwenburg</v>
          </cell>
          <cell r="H10">
            <v>199005114</v>
          </cell>
          <cell r="I10" t="str">
            <v>afm</v>
          </cell>
          <cell r="J10" t="str">
            <v>Rienke Jansen</v>
          </cell>
          <cell r="K10">
            <v>199600070</v>
          </cell>
          <cell r="L10" t="str">
            <v>afm</v>
          </cell>
          <cell r="M10">
            <v>0</v>
          </cell>
          <cell r="Q10" t="str">
            <v>oost</v>
          </cell>
          <cell r="S10">
            <v>0</v>
          </cell>
          <cell r="T10" t="str">
            <v/>
          </cell>
          <cell r="V10" t="str">
            <v/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H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U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H10">
            <v>0</v>
          </cell>
          <cell r="BK10">
            <v>0</v>
          </cell>
          <cell r="BL10">
            <v>0</v>
          </cell>
          <cell r="BN10">
            <v>0</v>
          </cell>
          <cell r="BX10">
            <v>0</v>
          </cell>
          <cell r="BY10" t="str">
            <v/>
          </cell>
        </row>
        <row r="11">
          <cell r="B11">
            <v>6</v>
          </cell>
          <cell r="C11">
            <v>0</v>
          </cell>
          <cell r="D11" t="str">
            <v>SG Cadans-Polar Bears</v>
          </cell>
          <cell r="E11" t="str">
            <v>The Arena</v>
          </cell>
          <cell r="F11" t="str">
            <v>SG Cadans-Polar Bears</v>
          </cell>
          <cell r="G11" t="str">
            <v>Selena van der Tholen</v>
          </cell>
          <cell r="H11">
            <v>200105016</v>
          </cell>
          <cell r="I11" t="str">
            <v>afm</v>
          </cell>
          <cell r="J11" t="str">
            <v>Ilse Steenmans</v>
          </cell>
          <cell r="K11">
            <v>200103404</v>
          </cell>
          <cell r="L11" t="str">
            <v>afm</v>
          </cell>
          <cell r="M11">
            <v>0</v>
          </cell>
          <cell r="Q11" t="str">
            <v>oost</v>
          </cell>
          <cell r="S11">
            <v>0</v>
          </cell>
          <cell r="T11" t="str">
            <v/>
          </cell>
          <cell r="V11" t="str">
            <v/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H11">
            <v>0</v>
          </cell>
          <cell r="BK11">
            <v>0</v>
          </cell>
          <cell r="BL11">
            <v>0</v>
          </cell>
          <cell r="BN11">
            <v>0</v>
          </cell>
          <cell r="BX11">
            <v>0</v>
          </cell>
          <cell r="BY11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workbookViewId="0">
      <selection activeCell="C15" sqref="C15"/>
    </sheetView>
  </sheetViews>
  <sheetFormatPr defaultRowHeight="15"/>
  <cols>
    <col min="1" max="1" width="5.28515625" customWidth="1"/>
    <col min="2" max="2" width="22.140625" customWidth="1"/>
    <col min="3" max="3" width="10.85546875" customWidth="1"/>
    <col min="4" max="4" width="9.85546875" customWidth="1"/>
    <col min="5" max="5" width="5.7109375" customWidth="1"/>
    <col min="6" max="6" width="6.85546875" customWidth="1"/>
    <col min="7" max="10" width="4.85546875" customWidth="1"/>
    <col min="11" max="11" width="13.28515625" customWidth="1"/>
    <col min="12" max="12" width="10.5703125" customWidth="1"/>
    <col min="13" max="13" width="4" customWidth="1"/>
    <col min="14" max="14" width="4.85546875" customWidth="1"/>
    <col min="15" max="15" width="10.42578125" customWidth="1"/>
  </cols>
  <sheetData>
    <row r="1" spans="1:21">
      <c r="A1" s="268" t="str">
        <f>'[1]Startlijst Solo'!A1</f>
        <v xml:space="preserve"> Technische Uitvoeringen</v>
      </c>
      <c r="B1" s="269"/>
      <c r="C1" s="269"/>
      <c r="D1" s="269"/>
      <c r="E1" s="269"/>
      <c r="F1" s="269"/>
      <c r="G1" s="269"/>
      <c r="H1" s="269"/>
      <c r="I1" s="269"/>
      <c r="J1" s="72"/>
      <c r="K1" s="73"/>
      <c r="L1" s="73"/>
      <c r="M1" s="270" t="str">
        <f>'[1]Startlijst Solo'!M1</f>
        <v>Datum:</v>
      </c>
      <c r="N1" s="269"/>
      <c r="O1" s="270">
        <f>'[1]Startlijst Solo'!N1</f>
        <v>43106</v>
      </c>
      <c r="P1" s="269"/>
      <c r="Q1" s="73"/>
    </row>
    <row r="2" spans="1:21">
      <c r="A2" s="74" t="str">
        <f>'[1]Startlijst Solo'!A2</f>
        <v>Organisatie: Regio Noord</v>
      </c>
      <c r="B2" s="72"/>
      <c r="C2" s="74" t="str">
        <f>'[1]Startlijst Solo'!C2</f>
        <v xml:space="preserve">Heerenveen </v>
      </c>
      <c r="D2" s="72"/>
      <c r="E2" s="72"/>
      <c r="F2" s="72"/>
      <c r="G2" s="72"/>
      <c r="H2" s="72"/>
      <c r="I2" s="72"/>
      <c r="J2" s="72"/>
      <c r="K2" s="73"/>
      <c r="L2" s="73"/>
      <c r="M2" s="271" t="str">
        <f>'[1]Startlijst Solo'!M2</f>
        <v>Aanvang:</v>
      </c>
      <c r="N2" s="269"/>
      <c r="O2" s="271">
        <f>'[1]Startlijst Solo'!N2</f>
        <v>0.5625</v>
      </c>
      <c r="P2" s="272"/>
      <c r="Q2" s="73"/>
    </row>
    <row r="3" spans="1:21" ht="15.75" thickBot="1">
      <c r="A3" s="75" t="str">
        <f>'[1]Startlijst Solo'!A3</f>
        <v>Solo:</v>
      </c>
      <c r="B3" s="75" t="str">
        <f>'[1]Startlijst Solo'!B3</f>
        <v>Senioren</v>
      </c>
      <c r="C3" s="76"/>
      <c r="D3" s="77"/>
      <c r="E3" s="77"/>
      <c r="F3" s="77"/>
      <c r="G3" s="77"/>
      <c r="H3" s="77"/>
      <c r="I3" s="77"/>
      <c r="J3" s="77"/>
      <c r="K3" s="77"/>
      <c r="L3" s="77"/>
      <c r="M3" s="73"/>
      <c r="N3" s="73"/>
      <c r="O3" s="73"/>
      <c r="P3" s="73"/>
      <c r="Q3" s="73"/>
    </row>
    <row r="4" spans="1:21" ht="15.75" thickTop="1">
      <c r="A4" s="78"/>
      <c r="B4" s="78"/>
      <c r="C4" s="78"/>
      <c r="D4" s="79"/>
      <c r="E4" s="79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21">
      <c r="A5" s="80"/>
      <c r="B5" s="81" t="s">
        <v>113</v>
      </c>
      <c r="C5" s="80"/>
      <c r="D5" s="82"/>
      <c r="E5" s="82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1">
      <c r="A6" s="83" t="s">
        <v>30</v>
      </c>
      <c r="B6" s="83"/>
      <c r="C6" s="84" t="s">
        <v>114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1:21">
      <c r="A7" s="85" t="s">
        <v>115</v>
      </c>
      <c r="B7" s="86"/>
      <c r="C7" s="87" t="s">
        <v>116</v>
      </c>
      <c r="D7" s="87" t="s">
        <v>117</v>
      </c>
      <c r="E7" s="87"/>
      <c r="F7" s="87"/>
      <c r="G7" s="87"/>
      <c r="H7" s="84"/>
      <c r="I7" s="85"/>
      <c r="J7" s="88"/>
      <c r="K7" s="85"/>
      <c r="L7" s="85"/>
      <c r="M7" s="85"/>
      <c r="N7" s="88"/>
      <c r="O7" s="85"/>
      <c r="P7" s="89"/>
      <c r="Q7" s="80"/>
    </row>
    <row r="8" spans="1:21">
      <c r="A8" s="90" t="s">
        <v>118</v>
      </c>
      <c r="B8" s="86"/>
      <c r="C8" s="87"/>
      <c r="D8" s="87"/>
      <c r="E8" s="87"/>
      <c r="F8" s="87"/>
      <c r="G8" s="87"/>
      <c r="H8" s="84"/>
      <c r="I8" s="85"/>
      <c r="J8" s="88"/>
      <c r="K8" s="85"/>
      <c r="L8" s="85"/>
      <c r="M8" s="85"/>
      <c r="N8" s="88"/>
      <c r="O8" s="85"/>
      <c r="P8" s="89"/>
      <c r="Q8" s="80"/>
    </row>
    <row r="9" spans="1:21">
      <c r="A9" s="91"/>
      <c r="B9" s="92" t="s">
        <v>119</v>
      </c>
      <c r="C9" s="93"/>
      <c r="D9" s="92" t="s">
        <v>120</v>
      </c>
      <c r="E9" s="91"/>
      <c r="F9" s="91"/>
      <c r="G9" s="91"/>
      <c r="H9" s="91"/>
      <c r="I9" s="91"/>
      <c r="J9" s="94" t="s">
        <v>11</v>
      </c>
      <c r="K9" s="91"/>
      <c r="L9" s="91"/>
      <c r="M9" s="91"/>
      <c r="N9" s="95"/>
      <c r="O9" s="91"/>
      <c r="P9" s="91"/>
      <c r="Q9" s="80"/>
    </row>
    <row r="10" spans="1:21">
      <c r="A10" s="85">
        <v>1</v>
      </c>
      <c r="B10" s="84" t="s">
        <v>121</v>
      </c>
      <c r="C10" s="96">
        <v>1</v>
      </c>
      <c r="D10" s="84" t="s">
        <v>122</v>
      </c>
      <c r="E10" s="84"/>
      <c r="F10" s="84">
        <v>8</v>
      </c>
      <c r="G10" s="84"/>
      <c r="H10" s="84"/>
      <c r="I10" s="85">
        <v>1</v>
      </c>
      <c r="J10" s="97" t="s">
        <v>123</v>
      </c>
      <c r="K10" s="84"/>
      <c r="L10" s="84">
        <v>8</v>
      </c>
      <c r="M10" s="84"/>
      <c r="N10" s="97"/>
      <c r="O10" s="84"/>
      <c r="P10" s="89"/>
      <c r="Q10" s="80"/>
    </row>
    <row r="11" spans="1:21">
      <c r="A11" s="85">
        <v>2</v>
      </c>
      <c r="B11" s="84" t="s">
        <v>144</v>
      </c>
      <c r="C11" s="96">
        <v>2</v>
      </c>
      <c r="D11" s="84" t="s">
        <v>124</v>
      </c>
      <c r="E11" s="84"/>
      <c r="F11" s="84">
        <v>8</v>
      </c>
      <c r="G11" s="84"/>
      <c r="H11" s="84"/>
      <c r="I11" s="85">
        <v>2</v>
      </c>
      <c r="J11" s="97" t="s">
        <v>125</v>
      </c>
      <c r="K11" s="84"/>
      <c r="L11" s="84">
        <v>8</v>
      </c>
      <c r="M11" s="84"/>
      <c r="N11" s="97"/>
      <c r="O11" s="84"/>
      <c r="P11" s="89"/>
      <c r="Q11" s="80"/>
    </row>
    <row r="12" spans="1:21">
      <c r="A12" s="85">
        <v>3</v>
      </c>
      <c r="B12" s="84" t="s">
        <v>126</v>
      </c>
      <c r="C12" s="96">
        <v>3</v>
      </c>
      <c r="D12" s="84" t="s">
        <v>127</v>
      </c>
      <c r="E12" s="84"/>
      <c r="F12" s="84">
        <v>8</v>
      </c>
      <c r="G12" s="84"/>
      <c r="H12" s="84"/>
      <c r="I12" s="85">
        <v>3</v>
      </c>
      <c r="J12" s="97" t="s">
        <v>128</v>
      </c>
      <c r="K12" s="84"/>
      <c r="L12" s="84">
        <v>8</v>
      </c>
      <c r="M12" s="84"/>
      <c r="N12" s="97"/>
      <c r="O12" s="84"/>
      <c r="P12" s="89"/>
      <c r="Q12" s="80"/>
    </row>
    <row r="13" spans="1:21">
      <c r="A13" s="85">
        <v>4</v>
      </c>
      <c r="B13" s="84" t="s">
        <v>129</v>
      </c>
      <c r="C13" s="96">
        <v>4</v>
      </c>
      <c r="D13" s="84" t="s">
        <v>130</v>
      </c>
      <c r="E13" s="84"/>
      <c r="F13" s="84" t="s">
        <v>131</v>
      </c>
      <c r="G13" s="84"/>
      <c r="H13" s="84"/>
      <c r="I13" s="85">
        <v>4</v>
      </c>
      <c r="J13" s="97" t="s">
        <v>132</v>
      </c>
      <c r="K13" s="84"/>
      <c r="L13" s="84">
        <v>8</v>
      </c>
      <c r="M13" s="84"/>
      <c r="N13" s="97"/>
      <c r="O13" s="84"/>
      <c r="P13" s="89"/>
      <c r="Q13" s="80"/>
    </row>
    <row r="14" spans="1:21">
      <c r="A14" s="85">
        <v>5</v>
      </c>
      <c r="B14" s="84" t="s">
        <v>133</v>
      </c>
      <c r="C14" s="96">
        <v>5</v>
      </c>
      <c r="D14" s="84" t="s">
        <v>134</v>
      </c>
      <c r="E14" s="84"/>
      <c r="F14" s="84"/>
      <c r="G14" s="84"/>
      <c r="H14" s="84"/>
      <c r="I14" s="85">
        <v>5</v>
      </c>
      <c r="J14" s="97" t="s">
        <v>135</v>
      </c>
      <c r="K14" s="84"/>
      <c r="L14" s="84" t="s">
        <v>136</v>
      </c>
      <c r="M14" s="84"/>
      <c r="N14" s="97"/>
      <c r="O14" s="84"/>
      <c r="P14" s="89"/>
      <c r="Q14" s="80"/>
    </row>
    <row r="15" spans="1:21">
      <c r="A15" s="80"/>
      <c r="B15" s="81"/>
      <c r="C15" s="80"/>
      <c r="D15" s="82"/>
      <c r="E15" s="82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t="s">
        <v>19</v>
      </c>
    </row>
    <row r="16" spans="1:21">
      <c r="A16" s="80"/>
      <c r="B16" s="80"/>
      <c r="C16" s="80"/>
      <c r="D16" s="82"/>
      <c r="E16" s="82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U16" s="65"/>
    </row>
    <row r="17" spans="1:17">
      <c r="A17" s="98" t="s">
        <v>0</v>
      </c>
      <c r="B17" s="99" t="s">
        <v>1</v>
      </c>
      <c r="C17" s="100" t="s">
        <v>2</v>
      </c>
      <c r="D17" s="9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1:17" ht="15.75" thickBot="1">
      <c r="A18" s="101" t="s">
        <v>3</v>
      </c>
      <c r="B18" s="102" t="s">
        <v>4</v>
      </c>
      <c r="C18" s="103" t="s">
        <v>5</v>
      </c>
      <c r="D18" s="101"/>
      <c r="E18" s="101"/>
      <c r="F18" s="104">
        <v>1</v>
      </c>
      <c r="G18" s="104">
        <v>2</v>
      </c>
      <c r="H18" s="104">
        <v>3</v>
      </c>
      <c r="I18" s="104">
        <v>4</v>
      </c>
      <c r="J18" s="104">
        <v>5</v>
      </c>
      <c r="K18" s="101" t="s">
        <v>6</v>
      </c>
      <c r="L18" s="101"/>
      <c r="M18" s="101"/>
      <c r="N18" s="101"/>
      <c r="O18" s="101"/>
      <c r="P18" s="101"/>
      <c r="Q18" s="101"/>
    </row>
    <row r="19" spans="1:17" ht="15.75" thickTop="1">
      <c r="A19" s="105">
        <f>[1]Invoerensolo!$B$6</f>
        <v>1</v>
      </c>
      <c r="B19" s="106" t="str">
        <f>[1]Invoerensolo!$D$6</f>
        <v>ZPCH</v>
      </c>
      <c r="C19" s="107" t="str">
        <f>[1]Invoerensolo!$O$6</f>
        <v>Midwest</v>
      </c>
      <c r="D19" s="108" t="s">
        <v>7</v>
      </c>
      <c r="E19" s="109">
        <v>0.3</v>
      </c>
      <c r="F19" s="110">
        <f>[1]Invoerensolo!$X$6</f>
        <v>6.3</v>
      </c>
      <c r="G19" s="110">
        <f>[1]Invoerensolo!$Y$6</f>
        <v>7.3</v>
      </c>
      <c r="H19" s="110">
        <f>[1]Invoerensolo!$Z$6</f>
        <v>7</v>
      </c>
      <c r="I19" s="110">
        <f>[1]Invoerensolo!$AA$6</f>
        <v>6.8</v>
      </c>
      <c r="J19" s="110">
        <f>[1]Invoerensolo!$AB$6</f>
        <v>7.5</v>
      </c>
      <c r="K19" s="111">
        <f>[1]Invoerensolo!$AC$6</f>
        <v>21.100000000000005</v>
      </c>
      <c r="L19" s="112">
        <f>[1]Invoerensolo!$AD$6</f>
        <v>21.1</v>
      </c>
      <c r="M19" s="113" t="s">
        <v>137</v>
      </c>
      <c r="N19" s="108"/>
      <c r="O19" s="108"/>
      <c r="P19" s="108"/>
      <c r="Q19" s="108"/>
    </row>
    <row r="20" spans="1:17">
      <c r="A20" s="114" t="str">
        <f>[1]Invoerensolo!$J$6</f>
        <v>x</v>
      </c>
      <c r="B20" s="106" t="str">
        <f>[1]Invoerensolo!$G$6</f>
        <v>Rebecca Duyverman</v>
      </c>
      <c r="C20" s="106">
        <f>[1]Invoerensolo!$H$6</f>
        <v>199903330</v>
      </c>
      <c r="D20" s="108" t="s">
        <v>10</v>
      </c>
      <c r="E20" s="109">
        <v>0.3</v>
      </c>
      <c r="F20" s="115">
        <f>[1]Invoerensolo!$AK$6</f>
        <v>6.4</v>
      </c>
      <c r="G20" s="115">
        <f>[1]Invoerensolo!$AL$6</f>
        <v>7.2</v>
      </c>
      <c r="H20" s="115">
        <f>[1]Invoerensolo!$AM$6</f>
        <v>6.4</v>
      </c>
      <c r="I20" s="115">
        <f>[1]Invoerensolo!$AN$6</f>
        <v>6.6</v>
      </c>
      <c r="J20" s="115">
        <f>[1]Invoerensolo!$AO$6</f>
        <v>6.7</v>
      </c>
      <c r="K20" s="116">
        <f>[1]Invoerensolo!$AP$6</f>
        <v>19.700000000000003</v>
      </c>
      <c r="L20" s="117">
        <f>[1]Invoerensolo!$AQ$6</f>
        <v>19.7</v>
      </c>
      <c r="M20" s="118" t="s">
        <v>137</v>
      </c>
      <c r="N20" s="108"/>
      <c r="O20" s="108"/>
      <c r="P20" s="108"/>
      <c r="Q20" s="108"/>
    </row>
    <row r="21" spans="1:17">
      <c r="A21" s="114">
        <f>[1]Invoerensolo!$N$6</f>
        <v>0</v>
      </c>
      <c r="B21" s="106" t="str">
        <f>[1]Invoerensolo!$K$6</f>
        <v/>
      </c>
      <c r="C21" s="106">
        <f>[1]Invoerensolo!$L$6</f>
        <v>0</v>
      </c>
      <c r="D21" s="119" t="s">
        <v>138</v>
      </c>
      <c r="E21" s="120">
        <f>[1]Invoerensolo!$BR$5</f>
        <v>2.7</v>
      </c>
      <c r="F21" s="121">
        <f>[1]Invoerensolo!$AS$6/10</f>
        <v>6.3</v>
      </c>
      <c r="G21" s="121">
        <f>[1]Invoerensolo!$AX$6/10</f>
        <v>7.2</v>
      </c>
      <c r="H21" s="121">
        <f>[1]Invoerensolo!$BC$6/10</f>
        <v>6.6</v>
      </c>
      <c r="I21" s="121">
        <f>[1]Invoerensolo!$BH$6/10</f>
        <v>6.2</v>
      </c>
      <c r="J21" s="121">
        <f>[1]Invoerensolo!$BM$6/10</f>
        <v>7.1</v>
      </c>
      <c r="K21" s="122">
        <f>[1]Invoerensolo!$BR$6</f>
        <v>18</v>
      </c>
      <c r="L21" s="123"/>
      <c r="M21" s="98"/>
      <c r="N21" s="98"/>
      <c r="O21" s="98"/>
      <c r="P21" s="98"/>
      <c r="Q21" s="98"/>
    </row>
    <row r="22" spans="1:17">
      <c r="A22" s="114"/>
      <c r="B22" s="106"/>
      <c r="C22" s="106"/>
      <c r="D22" s="119" t="s">
        <v>139</v>
      </c>
      <c r="E22" s="120">
        <f>[1]Invoerensolo!$BS$5</f>
        <v>3.2</v>
      </c>
      <c r="F22" s="121">
        <f>[1]Invoerensolo!$AT$6/10</f>
        <v>6.4</v>
      </c>
      <c r="G22" s="121">
        <f>[1]Invoerensolo!$AY$6/10</f>
        <v>6.5</v>
      </c>
      <c r="H22" s="121">
        <f>[1]Invoerensolo!$BD$6/10</f>
        <v>6</v>
      </c>
      <c r="I22" s="121">
        <f>[1]Invoerensolo!$BI$6/10</f>
        <v>6.3</v>
      </c>
      <c r="J22" s="121">
        <f>[1]Invoerensolo!$BN$6/10</f>
        <v>6.3</v>
      </c>
      <c r="K22" s="122">
        <f>[1]Invoerensolo!$BS$6</f>
        <v>20.2667</v>
      </c>
      <c r="L22" s="90"/>
      <c r="M22" s="90"/>
      <c r="N22" s="90"/>
      <c r="O22" s="90"/>
      <c r="P22" s="98"/>
      <c r="Q22" s="98"/>
    </row>
    <row r="23" spans="1:17">
      <c r="A23" s="108"/>
      <c r="B23" s="124"/>
      <c r="C23" s="107"/>
      <c r="D23" s="119" t="s">
        <v>140</v>
      </c>
      <c r="E23" s="120">
        <f>[1]Invoerensolo!$BT$5</f>
        <v>3.2</v>
      </c>
      <c r="F23" s="121">
        <f>[1]Invoerensolo!$AU$6/10</f>
        <v>6.5</v>
      </c>
      <c r="G23" s="121">
        <f>[1]Invoerensolo!$AZ$6/10</f>
        <v>7.2</v>
      </c>
      <c r="H23" s="121">
        <f>[1]Invoerensolo!$BE$6/10</f>
        <v>6.4</v>
      </c>
      <c r="I23" s="121">
        <f>[1]Invoerensolo!$BJ$6/10</f>
        <v>6.2</v>
      </c>
      <c r="J23" s="121">
        <f>[1]Invoerensolo!$BO$6/10</f>
        <v>7.5</v>
      </c>
      <c r="K23" s="122">
        <f>[1]Invoerensolo!$BT$6</f>
        <v>21.44</v>
      </c>
      <c r="L23" s="125"/>
      <c r="M23" s="108"/>
      <c r="N23" s="108"/>
      <c r="O23" s="108"/>
      <c r="P23" s="108"/>
      <c r="Q23" s="108"/>
    </row>
    <row r="24" spans="1:17">
      <c r="A24" s="90"/>
      <c r="B24" s="90"/>
      <c r="C24" s="90"/>
      <c r="D24" s="119" t="s">
        <v>141</v>
      </c>
      <c r="E24" s="120">
        <f>[1]Invoerensolo!$BU$5</f>
        <v>2.7</v>
      </c>
      <c r="F24" s="121">
        <f>[1]Invoerensolo!$AV$6/10</f>
        <v>6.2</v>
      </c>
      <c r="G24" s="121">
        <f>[1]Invoerensolo!$BA$6/10</f>
        <v>6.5</v>
      </c>
      <c r="H24" s="121">
        <f>[1]Invoerensolo!$BF$6/10</f>
        <v>6.2</v>
      </c>
      <c r="I24" s="121">
        <f>[1]Invoerensolo!$BK$6/10</f>
        <v>6.4</v>
      </c>
      <c r="J24" s="121">
        <f>[1]Invoerensolo!$BP$6/10</f>
        <v>7.1</v>
      </c>
      <c r="K24" s="122">
        <f>[1]Invoerensolo!$BU$6</f>
        <v>17.190000000000001</v>
      </c>
      <c r="L24" s="126"/>
      <c r="M24" s="90"/>
      <c r="N24" s="108"/>
      <c r="O24" s="108"/>
      <c r="P24" s="108"/>
      <c r="Q24" s="108"/>
    </row>
    <row r="25" spans="1:17">
      <c r="A25" s="90"/>
      <c r="B25" s="90"/>
      <c r="C25" s="90"/>
      <c r="D25" s="119" t="s">
        <v>142</v>
      </c>
      <c r="E25" s="120">
        <f>[1]Invoerensolo!$BV$5</f>
        <v>2.2999999999999998</v>
      </c>
      <c r="F25" s="127">
        <f>[1]Invoerensolo!$AW$6/10</f>
        <v>5.9</v>
      </c>
      <c r="G25" s="127">
        <f>[1]Invoerensolo!$BB$6/10</f>
        <v>6.1</v>
      </c>
      <c r="H25" s="127">
        <f>[1]Invoerensolo!$BG$6/10</f>
        <v>6.2</v>
      </c>
      <c r="I25" s="127">
        <f>[1]Invoerensolo!$BL$6/10</f>
        <v>5.5</v>
      </c>
      <c r="J25" s="127">
        <f>[1]Invoerensolo!$BQ$6/10</f>
        <v>6.8</v>
      </c>
      <c r="K25" s="128">
        <f>[1]Invoerensolo!$BV$6</f>
        <v>13.9533</v>
      </c>
      <c r="L25" s="112"/>
      <c r="M25" s="113"/>
      <c r="N25" s="108"/>
      <c r="O25" s="108"/>
      <c r="P25" s="108"/>
      <c r="Q25" s="108"/>
    </row>
    <row r="26" spans="1:17">
      <c r="A26" s="90"/>
      <c r="B26" s="90"/>
      <c r="C26" s="90"/>
      <c r="D26" s="90"/>
      <c r="E26" s="109">
        <v>0.4</v>
      </c>
      <c r="F26" s="90"/>
      <c r="G26" s="90"/>
      <c r="H26" s="90"/>
      <c r="I26" s="90"/>
      <c r="J26" s="129"/>
      <c r="K26" s="130">
        <f>SUM(K21:K25)</f>
        <v>90.85</v>
      </c>
      <c r="L26" s="112">
        <f>[1]Invoerensolo!$BY$6</f>
        <v>25.773</v>
      </c>
      <c r="M26" s="113" t="s">
        <v>12</v>
      </c>
      <c r="N26" s="108"/>
      <c r="O26" s="108"/>
      <c r="P26" s="108"/>
      <c r="Q26" s="108"/>
    </row>
    <row r="27" spans="1:17" ht="15.75" thickBot="1">
      <c r="A27" s="90"/>
      <c r="B27" s="131" t="s">
        <v>15</v>
      </c>
      <c r="C27" s="132" t="str">
        <f>[1]Invoerensolo!$E$6</f>
        <v>Stretch your eyes</v>
      </c>
      <c r="D27" s="106"/>
      <c r="E27" s="106"/>
      <c r="F27" s="133"/>
      <c r="G27" s="133"/>
      <c r="H27" s="133"/>
      <c r="I27" s="134"/>
      <c r="J27" s="90"/>
      <c r="K27" s="135" t="s">
        <v>13</v>
      </c>
      <c r="L27" s="136">
        <f>[1]Invoerensolo!$CC$6</f>
        <v>0</v>
      </c>
      <c r="M27" s="137" t="s">
        <v>14</v>
      </c>
      <c r="N27" s="98"/>
      <c r="O27" s="98"/>
      <c r="P27" s="90"/>
      <c r="Q27" s="90"/>
    </row>
    <row r="28" spans="1:17" ht="15.75" thickTop="1">
      <c r="A28" s="90"/>
      <c r="B28" s="131" t="s">
        <v>17</v>
      </c>
      <c r="C28" s="138" t="str">
        <f>[1]Invoerensolo!$F$6</f>
        <v>Rynske Keur en ZPCH</v>
      </c>
      <c r="D28" s="106"/>
      <c r="E28" s="106"/>
      <c r="F28" s="133"/>
      <c r="G28" s="133"/>
      <c r="H28" s="133"/>
      <c r="I28" s="134"/>
      <c r="J28" s="90"/>
      <c r="K28" s="135" t="s">
        <v>16</v>
      </c>
      <c r="L28" s="117">
        <f>[1]Invoerensolo!$CD$6</f>
        <v>66.572999999999993</v>
      </c>
      <c r="M28" s="98">
        <f>[1]Invoerensolo!$C$2</f>
        <v>100</v>
      </c>
      <c r="N28" s="139" t="s">
        <v>9</v>
      </c>
      <c r="O28" s="140">
        <f>[1]Invoerensolo!$CF$6</f>
        <v>66.572999999999993</v>
      </c>
      <c r="P28" s="90"/>
      <c r="Q28" s="141">
        <f>[1]Invoerensolo!$CE$6</f>
        <v>1</v>
      </c>
    </row>
    <row r="29" spans="1:17" ht="15.75" thickBot="1">
      <c r="A29" s="114"/>
      <c r="B29" s="90"/>
      <c r="C29" s="90"/>
      <c r="D29" s="106"/>
      <c r="E29" s="106"/>
      <c r="F29" s="133"/>
      <c r="G29" s="133"/>
      <c r="H29" s="133"/>
      <c r="I29" s="134"/>
      <c r="J29" s="90"/>
      <c r="K29" s="135" t="s">
        <v>143</v>
      </c>
      <c r="L29" s="123">
        <f>[1]Invoerensolo!$Q$6</f>
        <v>0</v>
      </c>
      <c r="M29" s="98">
        <f>[1]Invoerensolo!$C$1</f>
        <v>0</v>
      </c>
      <c r="N29" s="139" t="s">
        <v>9</v>
      </c>
      <c r="O29" s="140">
        <f>[1]Invoerensolo!$CG$6</f>
        <v>0</v>
      </c>
      <c r="P29" s="142" t="s">
        <v>137</v>
      </c>
      <c r="Q29" s="141" t="str">
        <f>[1]Invoerensolo!$R$6</f>
        <v/>
      </c>
    </row>
    <row r="30" spans="1:17" ht="15.75" thickTop="1">
      <c r="A30" s="114"/>
      <c r="B30" s="90"/>
      <c r="C30" s="90"/>
      <c r="D30" s="106"/>
      <c r="E30" s="106"/>
      <c r="F30" s="133"/>
      <c r="G30" s="133"/>
      <c r="H30" s="133"/>
      <c r="I30" s="134"/>
      <c r="J30" s="90"/>
      <c r="K30" s="135" t="s">
        <v>18</v>
      </c>
      <c r="L30" s="117"/>
      <c r="M30" s="98"/>
      <c r="N30" s="98"/>
      <c r="O30" s="143">
        <f>[1]Invoerensolo!$C$6</f>
        <v>66.572999999999993</v>
      </c>
      <c r="P30" s="144" t="s">
        <v>137</v>
      </c>
      <c r="Q30" s="90"/>
    </row>
    <row r="31" spans="1:17">
      <c r="A31" s="108"/>
      <c r="B31" s="108"/>
      <c r="C31" s="106"/>
      <c r="D31" s="108"/>
      <c r="E31" s="108"/>
      <c r="F31" s="145"/>
      <c r="G31" s="145"/>
      <c r="H31" s="145"/>
      <c r="I31" s="145"/>
      <c r="J31" s="145"/>
      <c r="K31" s="145"/>
      <c r="L31" s="125"/>
      <c r="M31" s="108"/>
      <c r="N31" s="108"/>
      <c r="O31" s="146"/>
      <c r="P31" s="147"/>
      <c r="Q31" s="147"/>
    </row>
    <row r="32" spans="1:17">
      <c r="A32" s="105">
        <f>[1]Invoerensolo!$B$7</f>
        <v>2</v>
      </c>
      <c r="B32" s="106" t="str">
        <f>[1]Invoerensolo!$D$7</f>
        <v>ACZ</v>
      </c>
      <c r="C32" s="148" t="str">
        <f>[1]Invoerensolo!$O$7</f>
        <v>West</v>
      </c>
      <c r="D32" s="108" t="s">
        <v>7</v>
      </c>
      <c r="E32" s="109">
        <v>0.3</v>
      </c>
      <c r="F32" s="110">
        <f>[1]Invoerensolo!$X$7</f>
        <v>6.2</v>
      </c>
      <c r="G32" s="110">
        <f>[1]Invoerensolo!$Y$7</f>
        <v>7.1</v>
      </c>
      <c r="H32" s="110">
        <f>[1]Invoerensolo!$Z$7</f>
        <v>6.8</v>
      </c>
      <c r="I32" s="110">
        <f>[1]Invoerensolo!$AA$7</f>
        <v>6.5</v>
      </c>
      <c r="J32" s="110">
        <f>[1]Invoerensolo!$AB$7</f>
        <v>6.7</v>
      </c>
      <c r="K32" s="111">
        <f>[1]Invoerensolo!$AC$7</f>
        <v>20.000000000000004</v>
      </c>
      <c r="L32" s="112">
        <f>[1]Invoerensolo!$AD$7</f>
        <v>20</v>
      </c>
      <c r="M32" s="113" t="s">
        <v>137</v>
      </c>
      <c r="N32" s="108"/>
      <c r="O32" s="108"/>
      <c r="P32" s="108"/>
      <c r="Q32" s="108"/>
    </row>
    <row r="33" spans="1:17">
      <c r="A33" s="114" t="str">
        <f>[1]Invoerensolo!$J$7</f>
        <v>x</v>
      </c>
      <c r="B33" s="106" t="str">
        <f>[1]Invoerensolo!$G$7</f>
        <v>Hester Cup</v>
      </c>
      <c r="C33" s="106">
        <f>[1]Invoerensolo!$H$7</f>
        <v>200000168</v>
      </c>
      <c r="D33" s="108" t="s">
        <v>10</v>
      </c>
      <c r="E33" s="109">
        <v>0.3</v>
      </c>
      <c r="F33" s="115">
        <f>[1]Invoerensolo!$AK$7</f>
        <v>6.6</v>
      </c>
      <c r="G33" s="115">
        <f>[1]Invoerensolo!$AL$7</f>
        <v>6.1</v>
      </c>
      <c r="H33" s="115">
        <f>[1]Invoerensolo!$AM$7</f>
        <v>6.6</v>
      </c>
      <c r="I33" s="115">
        <f>[1]Invoerensolo!$AN$7</f>
        <v>6.2</v>
      </c>
      <c r="J33" s="115">
        <f>[1]Invoerensolo!$AO$7</f>
        <v>6.1</v>
      </c>
      <c r="K33" s="116">
        <f>[1]Invoerensolo!$AP$7</f>
        <v>18.899999999999991</v>
      </c>
      <c r="L33" s="117">
        <f>[1]Invoerensolo!$AQ$7</f>
        <v>18.899999999999999</v>
      </c>
      <c r="M33" s="118" t="s">
        <v>137</v>
      </c>
      <c r="N33" s="108"/>
      <c r="O33" s="108"/>
      <c r="P33" s="108"/>
      <c r="Q33" s="108"/>
    </row>
    <row r="34" spans="1:17">
      <c r="A34" s="114">
        <f>[1]Invoerensolo!$N$7</f>
        <v>0</v>
      </c>
      <c r="B34" s="106" t="str">
        <f>[1]Invoerensolo!$K$7</f>
        <v/>
      </c>
      <c r="C34" s="106">
        <f>[1]Invoerensolo!$L$7</f>
        <v>0</v>
      </c>
      <c r="D34" s="119" t="s">
        <v>138</v>
      </c>
      <c r="E34" s="120">
        <f>[1]Invoerensolo!$BR$5</f>
        <v>2.7</v>
      </c>
      <c r="F34" s="121">
        <f>[1]Invoerensolo!$AS$7/10</f>
        <v>6.7</v>
      </c>
      <c r="G34" s="121">
        <f>[1]Invoerensolo!$AX$7/10</f>
        <v>7.3</v>
      </c>
      <c r="H34" s="121">
        <f>[1]Invoerensolo!$BC$7/10</f>
        <v>6.7</v>
      </c>
      <c r="I34" s="121">
        <f>[1]Invoerensolo!$BH$7/10</f>
        <v>6.4</v>
      </c>
      <c r="J34" s="121">
        <f>[1]Invoerensolo!$BM$7/10</f>
        <v>6.8</v>
      </c>
      <c r="K34" s="122">
        <f>[1]Invoerensolo!$BR$7</f>
        <v>18.18</v>
      </c>
      <c r="L34" s="123"/>
      <c r="M34" s="98"/>
      <c r="N34" s="98"/>
      <c r="O34" s="98"/>
      <c r="P34" s="98"/>
      <c r="Q34" s="98"/>
    </row>
    <row r="35" spans="1:17">
      <c r="A35" s="114"/>
      <c r="B35" s="106"/>
      <c r="C35" s="106"/>
      <c r="D35" s="119" t="s">
        <v>139</v>
      </c>
      <c r="E35" s="120">
        <f>[1]Invoerensolo!$BS$5</f>
        <v>3.2</v>
      </c>
      <c r="F35" s="121">
        <f>[1]Invoerensolo!$AT$7/10</f>
        <v>5.8</v>
      </c>
      <c r="G35" s="121">
        <f>[1]Invoerensolo!$AY$7/10</f>
        <v>6.5</v>
      </c>
      <c r="H35" s="121">
        <f>[1]Invoerensolo!$BD$7/10</f>
        <v>6.2</v>
      </c>
      <c r="I35" s="121">
        <f>[1]Invoerensolo!$BI$7/10</f>
        <v>6.2</v>
      </c>
      <c r="J35" s="121">
        <f>[1]Invoerensolo!$BN$7/10</f>
        <v>6.1</v>
      </c>
      <c r="K35" s="122">
        <f>[1]Invoerensolo!$BS$7</f>
        <v>19.7333</v>
      </c>
      <c r="L35" s="90"/>
      <c r="M35" s="90"/>
      <c r="N35" s="90"/>
      <c r="O35" s="90"/>
      <c r="P35" s="98"/>
      <c r="Q35" s="98"/>
    </row>
    <row r="36" spans="1:17">
      <c r="A36" s="108"/>
      <c r="B36" s="124"/>
      <c r="C36" s="107"/>
      <c r="D36" s="119" t="s">
        <v>140</v>
      </c>
      <c r="E36" s="120">
        <f>[1]Invoerensolo!$BT$5</f>
        <v>3.2</v>
      </c>
      <c r="F36" s="121">
        <f>[1]Invoerensolo!$AU$7/10</f>
        <v>6.5</v>
      </c>
      <c r="G36" s="121">
        <f>[1]Invoerensolo!$AZ$7/10</f>
        <v>7.3</v>
      </c>
      <c r="H36" s="121">
        <f>[1]Invoerensolo!$BE$7/10</f>
        <v>6.5</v>
      </c>
      <c r="I36" s="121">
        <f>[1]Invoerensolo!$BJ$7/10</f>
        <v>6.5</v>
      </c>
      <c r="J36" s="121">
        <f>[1]Invoerensolo!$BO$7/10</f>
        <v>6.6</v>
      </c>
      <c r="K36" s="122">
        <f>[1]Invoerensolo!$BT$7</f>
        <v>20.906700000000001</v>
      </c>
      <c r="L36" s="125"/>
      <c r="M36" s="108"/>
      <c r="N36" s="108"/>
      <c r="O36" s="108"/>
      <c r="P36" s="108"/>
      <c r="Q36" s="108"/>
    </row>
    <row r="37" spans="1:17">
      <c r="A37" s="90"/>
      <c r="B37" s="90"/>
      <c r="C37" s="90"/>
      <c r="D37" s="119" t="s">
        <v>141</v>
      </c>
      <c r="E37" s="120">
        <f>[1]Invoerensolo!$BU$5</f>
        <v>2.7</v>
      </c>
      <c r="F37" s="121">
        <f>[1]Invoerensolo!$AV$7/10</f>
        <v>6</v>
      </c>
      <c r="G37" s="121">
        <f>[1]Invoerensolo!$BA$7/10</f>
        <v>5.6</v>
      </c>
      <c r="H37" s="121">
        <f>[1]Invoerensolo!$BF$7/10</f>
        <v>6.1</v>
      </c>
      <c r="I37" s="121">
        <f>[1]Invoerensolo!$BK$7/10</f>
        <v>6.5</v>
      </c>
      <c r="J37" s="121">
        <f>[1]Invoerensolo!$BP$7/10</f>
        <v>5.8</v>
      </c>
      <c r="K37" s="122">
        <f>[1]Invoerensolo!$BU$7</f>
        <v>16.11</v>
      </c>
      <c r="L37" s="126"/>
      <c r="M37" s="90"/>
      <c r="N37" s="108"/>
      <c r="O37" s="108"/>
      <c r="P37" s="108"/>
      <c r="Q37" s="108"/>
    </row>
    <row r="38" spans="1:17">
      <c r="A38" s="90"/>
      <c r="B38" s="90"/>
      <c r="C38" s="90"/>
      <c r="D38" s="119" t="s">
        <v>142</v>
      </c>
      <c r="E38" s="120">
        <f>[1]Invoerensolo!$BV$5</f>
        <v>2.2999999999999998</v>
      </c>
      <c r="F38" s="127">
        <f>[1]Invoerensolo!$AW$7/10</f>
        <v>6</v>
      </c>
      <c r="G38" s="127">
        <f>[1]Invoerensolo!$BB$7/10</f>
        <v>5.7</v>
      </c>
      <c r="H38" s="127">
        <f>[1]Invoerensolo!$BG$7/10</f>
        <v>5.9</v>
      </c>
      <c r="I38" s="127">
        <f>[1]Invoerensolo!$BL$7/10</f>
        <v>6.2</v>
      </c>
      <c r="J38" s="127">
        <f>[1]Invoerensolo!$BQ$7/10</f>
        <v>6.4</v>
      </c>
      <c r="K38" s="128">
        <f>[1]Invoerensolo!$BV$7</f>
        <v>13.8767</v>
      </c>
      <c r="L38" s="112"/>
      <c r="M38" s="113"/>
      <c r="N38" s="108"/>
      <c r="O38" s="108"/>
      <c r="P38" s="108"/>
      <c r="Q38" s="108"/>
    </row>
    <row r="39" spans="1:17">
      <c r="A39" s="90"/>
      <c r="B39" s="90"/>
      <c r="C39" s="90"/>
      <c r="D39" s="90"/>
      <c r="E39" s="109">
        <v>0.4</v>
      </c>
      <c r="F39" s="90"/>
      <c r="G39" s="90"/>
      <c r="H39" s="90"/>
      <c r="I39" s="90"/>
      <c r="J39" s="129"/>
      <c r="K39" s="130">
        <f>SUM(K34:K38)</f>
        <v>88.806700000000006</v>
      </c>
      <c r="L39" s="112">
        <f>[1]Invoerensolo!$BY$7</f>
        <v>25.1934</v>
      </c>
      <c r="M39" s="113" t="s">
        <v>12</v>
      </c>
      <c r="N39" s="108"/>
      <c r="O39" s="108"/>
      <c r="P39" s="108"/>
      <c r="Q39" s="108"/>
    </row>
    <row r="40" spans="1:17" ht="15.75" thickBot="1">
      <c r="A40" s="90"/>
      <c r="B40" s="131" t="s">
        <v>15</v>
      </c>
      <c r="C40" s="132" t="str">
        <f>[1]Invoerensolo!$E$7</f>
        <v>Pegasus</v>
      </c>
      <c r="D40" s="106"/>
      <c r="E40" s="106"/>
      <c r="F40" s="133"/>
      <c r="G40" s="133"/>
      <c r="H40" s="133"/>
      <c r="I40" s="134"/>
      <c r="J40" s="90"/>
      <c r="K40" s="135" t="s">
        <v>13</v>
      </c>
      <c r="L40" s="136">
        <f>[1]Invoerensolo!$CC$7</f>
        <v>0</v>
      </c>
      <c r="M40" s="137" t="s">
        <v>14</v>
      </c>
      <c r="N40" s="98"/>
      <c r="O40" s="98"/>
      <c r="P40" s="90"/>
      <c r="Q40" s="90"/>
    </row>
    <row r="41" spans="1:17" ht="15.75" thickTop="1">
      <c r="A41" s="90"/>
      <c r="B41" s="131" t="s">
        <v>17</v>
      </c>
      <c r="C41" s="138" t="str">
        <f>[1]Invoerensolo!$F$7</f>
        <v>Petri Engels</v>
      </c>
      <c r="D41" s="106"/>
      <c r="E41" s="106"/>
      <c r="F41" s="133"/>
      <c r="G41" s="133"/>
      <c r="H41" s="133"/>
      <c r="I41" s="134"/>
      <c r="J41" s="90"/>
      <c r="K41" s="135" t="s">
        <v>16</v>
      </c>
      <c r="L41" s="117">
        <f>[1]Invoerensolo!$CD$7</f>
        <v>64.093400000000003</v>
      </c>
      <c r="M41" s="98">
        <f>[1]Invoerensolo!$C$2</f>
        <v>100</v>
      </c>
      <c r="N41" s="139" t="s">
        <v>9</v>
      </c>
      <c r="O41" s="140">
        <f>[1]Invoerensolo!$CF$7</f>
        <v>64.093400000000003</v>
      </c>
      <c r="P41" s="90"/>
      <c r="Q41" s="141">
        <f>[1]Invoerensolo!$CE$7</f>
        <v>2</v>
      </c>
    </row>
    <row r="42" spans="1:17" ht="15.75" thickBot="1">
      <c r="A42" s="114"/>
      <c r="B42" s="90"/>
      <c r="C42" s="90"/>
      <c r="D42" s="106"/>
      <c r="E42" s="106"/>
      <c r="F42" s="133"/>
      <c r="G42" s="133"/>
      <c r="H42" s="133"/>
      <c r="I42" s="134"/>
      <c r="J42" s="90"/>
      <c r="K42" s="135" t="s">
        <v>143</v>
      </c>
      <c r="L42" s="123">
        <f>[1]Invoerensolo!$Q$7</f>
        <v>0</v>
      </c>
      <c r="M42" s="98">
        <f>[1]Invoerensolo!$C$1</f>
        <v>0</v>
      </c>
      <c r="N42" s="139" t="s">
        <v>9</v>
      </c>
      <c r="O42" s="140">
        <f>[1]Invoerensolo!$CG$7</f>
        <v>0</v>
      </c>
      <c r="P42" s="142" t="s">
        <v>137</v>
      </c>
      <c r="Q42" s="141" t="str">
        <f>[1]Invoerensolo!$R$7</f>
        <v/>
      </c>
    </row>
    <row r="43" spans="1:17" ht="15.75" thickTop="1">
      <c r="A43" s="114"/>
      <c r="B43" s="90"/>
      <c r="C43" s="90"/>
      <c r="D43" s="106"/>
      <c r="E43" s="106"/>
      <c r="F43" s="133"/>
      <c r="G43" s="133"/>
      <c r="H43" s="133"/>
      <c r="I43" s="134"/>
      <c r="J43" s="90"/>
      <c r="K43" s="135" t="s">
        <v>18</v>
      </c>
      <c r="L43" s="117"/>
      <c r="M43" s="98"/>
      <c r="N43" s="98"/>
      <c r="O43" s="143">
        <f>[1]Invoerensolo!$C$7</f>
        <v>64.093400000000003</v>
      </c>
      <c r="P43" s="144" t="s">
        <v>137</v>
      </c>
      <c r="Q43" s="90"/>
    </row>
    <row r="44" spans="1:17">
      <c r="A44" s="108"/>
      <c r="B44" s="108"/>
      <c r="C44" s="106"/>
      <c r="D44" s="108"/>
      <c r="E44" s="108"/>
      <c r="F44" s="145"/>
      <c r="G44" s="145"/>
      <c r="H44" s="145"/>
      <c r="I44" s="145"/>
      <c r="J44" s="145"/>
      <c r="K44" s="145"/>
      <c r="L44" s="125"/>
      <c r="M44" s="108"/>
      <c r="N44" s="108"/>
      <c r="O44" s="146"/>
      <c r="P44" s="147"/>
      <c r="Q44" s="147"/>
    </row>
    <row r="45" spans="1:17">
      <c r="A45" s="105">
        <f>[1]Invoerensolo!$B$8</f>
        <v>3</v>
      </c>
      <c r="B45" s="106" t="str">
        <f>[1]Invoerensolo!$D$8</f>
        <v>Dolfijn</v>
      </c>
      <c r="C45" s="148" t="str">
        <f>[1]Invoerensolo!$O$8</f>
        <v>Midwest</v>
      </c>
      <c r="D45" s="108" t="s">
        <v>7</v>
      </c>
      <c r="E45" s="109">
        <v>0.3</v>
      </c>
      <c r="F45" s="110">
        <f>[1]Invoerensolo!$X$8</f>
        <v>6.7</v>
      </c>
      <c r="G45" s="110">
        <f>[1]Invoerensolo!$Y$8</f>
        <v>7</v>
      </c>
      <c r="H45" s="110">
        <f>[1]Invoerensolo!$Z$8</f>
        <v>6.6</v>
      </c>
      <c r="I45" s="110">
        <f>[1]Invoerensolo!$AA$8</f>
        <v>6.6</v>
      </c>
      <c r="J45" s="110">
        <f>[1]Invoerensolo!$AB$8</f>
        <v>6.8</v>
      </c>
      <c r="K45" s="111">
        <f>[1]Invoerensolo!$AC$8</f>
        <v>20.099999999999994</v>
      </c>
      <c r="L45" s="112">
        <f>[1]Invoerensolo!$AD$8</f>
        <v>20.100000000000001</v>
      </c>
      <c r="M45" s="113" t="s">
        <v>137</v>
      </c>
      <c r="N45" s="108"/>
      <c r="O45" s="108"/>
      <c r="P45" s="108"/>
      <c r="Q45" s="108"/>
    </row>
    <row r="46" spans="1:17">
      <c r="A46" s="114" t="str">
        <f>[1]Invoerensolo!$J$8</f>
        <v>x</v>
      </c>
      <c r="B46" s="106" t="str">
        <f>[1]Invoerensolo!$G$8</f>
        <v>Liza Foppen</v>
      </c>
      <c r="C46" s="106">
        <f>[1]Invoerensolo!$H$8</f>
        <v>199601152</v>
      </c>
      <c r="D46" s="108" t="s">
        <v>10</v>
      </c>
      <c r="E46" s="109">
        <v>0.3</v>
      </c>
      <c r="F46" s="115">
        <f>[1]Invoerensolo!$AK$8</f>
        <v>6.2</v>
      </c>
      <c r="G46" s="115">
        <f>[1]Invoerensolo!$AL$8</f>
        <v>6</v>
      </c>
      <c r="H46" s="115">
        <f>[1]Invoerensolo!$AM$8</f>
        <v>6.1</v>
      </c>
      <c r="I46" s="115">
        <f>[1]Invoerensolo!$AN$8</f>
        <v>6.4</v>
      </c>
      <c r="J46" s="115">
        <f>[1]Invoerensolo!$AO$8</f>
        <v>6.5</v>
      </c>
      <c r="K46" s="116">
        <f>[1]Invoerensolo!$AP$8</f>
        <v>18.699999999999996</v>
      </c>
      <c r="L46" s="117">
        <f>[1]Invoerensolo!$AQ$8</f>
        <v>18.7</v>
      </c>
      <c r="M46" s="118" t="s">
        <v>137</v>
      </c>
      <c r="N46" s="108"/>
      <c r="O46" s="108"/>
      <c r="P46" s="108"/>
      <c r="Q46" s="108"/>
    </row>
    <row r="47" spans="1:17">
      <c r="A47" s="114">
        <f>[1]Invoerensolo!$N$8</f>
        <v>0</v>
      </c>
      <c r="B47" s="106" t="str">
        <f>[1]Invoerensolo!$K$8</f>
        <v/>
      </c>
      <c r="C47" s="106">
        <f>[1]Invoerensolo!$L$8</f>
        <v>0</v>
      </c>
      <c r="D47" s="119" t="s">
        <v>138</v>
      </c>
      <c r="E47" s="120">
        <f>[1]Invoerensolo!$BR$5</f>
        <v>2.7</v>
      </c>
      <c r="F47" s="121">
        <f>[1]Invoerensolo!$AS$8/10</f>
        <v>5.4</v>
      </c>
      <c r="G47" s="121">
        <f>[1]Invoerensolo!$AX$8/10</f>
        <v>6.7</v>
      </c>
      <c r="H47" s="121">
        <f>[1]Invoerensolo!$BC$8/10</f>
        <v>6.3</v>
      </c>
      <c r="I47" s="121">
        <f>[1]Invoerensolo!$BH$8/10</f>
        <v>6</v>
      </c>
      <c r="J47" s="121">
        <f>[1]Invoerensolo!$BM$8/10</f>
        <v>6.5</v>
      </c>
      <c r="K47" s="122">
        <f>[1]Invoerensolo!$BR$8</f>
        <v>16.920000000000002</v>
      </c>
      <c r="L47" s="123"/>
      <c r="M47" s="98"/>
      <c r="N47" s="98"/>
      <c r="O47" s="98"/>
      <c r="P47" s="98"/>
      <c r="Q47" s="98"/>
    </row>
    <row r="48" spans="1:17">
      <c r="A48" s="114"/>
      <c r="B48" s="106"/>
      <c r="C48" s="106"/>
      <c r="D48" s="119" t="s">
        <v>139</v>
      </c>
      <c r="E48" s="120">
        <f>[1]Invoerensolo!$BS$5</f>
        <v>3.2</v>
      </c>
      <c r="F48" s="121">
        <f>[1]Invoerensolo!$AT$8/10</f>
        <v>5.6</v>
      </c>
      <c r="G48" s="121">
        <f>[1]Invoerensolo!$AY$8/10</f>
        <v>7.4</v>
      </c>
      <c r="H48" s="121">
        <f>[1]Invoerensolo!$BD$8/10</f>
        <v>6</v>
      </c>
      <c r="I48" s="121">
        <f>[1]Invoerensolo!$BI$8/10</f>
        <v>5.6</v>
      </c>
      <c r="J48" s="121">
        <f>[1]Invoerensolo!$BN$8/10</f>
        <v>6</v>
      </c>
      <c r="K48" s="122">
        <f>[1]Invoerensolo!$BS$8</f>
        <v>18.773299999999999</v>
      </c>
      <c r="L48" s="90"/>
      <c r="M48" s="90"/>
      <c r="N48" s="90"/>
      <c r="O48" s="90"/>
      <c r="P48" s="98"/>
      <c r="Q48" s="98"/>
    </row>
    <row r="49" spans="1:17">
      <c r="A49" s="108"/>
      <c r="B49" s="124"/>
      <c r="C49" s="107"/>
      <c r="D49" s="119" t="s">
        <v>140</v>
      </c>
      <c r="E49" s="120">
        <f>[1]Invoerensolo!$BT$5</f>
        <v>3.2</v>
      </c>
      <c r="F49" s="121">
        <f>[1]Invoerensolo!$AU$8/10</f>
        <v>5.6</v>
      </c>
      <c r="G49" s="121">
        <f>[1]Invoerensolo!$AZ$8/10</f>
        <v>7.4</v>
      </c>
      <c r="H49" s="121">
        <f>[1]Invoerensolo!$BE$8/10</f>
        <v>6.1</v>
      </c>
      <c r="I49" s="121">
        <f>[1]Invoerensolo!$BJ$8/10</f>
        <v>6.1</v>
      </c>
      <c r="J49" s="121">
        <f>[1]Invoerensolo!$BO$8/10</f>
        <v>6.2</v>
      </c>
      <c r="K49" s="122">
        <f>[1]Invoerensolo!$BT$8</f>
        <v>19.6267</v>
      </c>
      <c r="L49" s="125"/>
      <c r="M49" s="108"/>
      <c r="N49" s="108"/>
      <c r="O49" s="108"/>
      <c r="P49" s="108"/>
      <c r="Q49" s="108"/>
    </row>
    <row r="50" spans="1:17">
      <c r="A50" s="90"/>
      <c r="B50" s="90"/>
      <c r="C50" s="90"/>
      <c r="D50" s="119" t="s">
        <v>141</v>
      </c>
      <c r="E50" s="120">
        <f>[1]Invoerensolo!$BU$5</f>
        <v>2.7</v>
      </c>
      <c r="F50" s="121">
        <f>[1]Invoerensolo!$AV$8/10</f>
        <v>5.7</v>
      </c>
      <c r="G50" s="121">
        <f>[1]Invoerensolo!$BA$8/10</f>
        <v>6.7</v>
      </c>
      <c r="H50" s="121">
        <f>[1]Invoerensolo!$BF$8/10</f>
        <v>6.2</v>
      </c>
      <c r="I50" s="121">
        <f>[1]Invoerensolo!$BK$8/10</f>
        <v>6.3</v>
      </c>
      <c r="J50" s="121">
        <f>[1]Invoerensolo!$BP$8/10</f>
        <v>6.4</v>
      </c>
      <c r="K50" s="122">
        <f>[1]Invoerensolo!$BU$8</f>
        <v>17.010000000000002</v>
      </c>
      <c r="L50" s="126"/>
      <c r="M50" s="90"/>
      <c r="N50" s="108"/>
      <c r="O50" s="108"/>
      <c r="P50" s="108"/>
      <c r="Q50" s="108"/>
    </row>
    <row r="51" spans="1:17">
      <c r="A51" s="90"/>
      <c r="B51" s="90"/>
      <c r="C51" s="90"/>
      <c r="D51" s="119" t="s">
        <v>142</v>
      </c>
      <c r="E51" s="120">
        <f>[1]Invoerensolo!$BV$5</f>
        <v>2.2999999999999998</v>
      </c>
      <c r="F51" s="127">
        <f>[1]Invoerensolo!$AW$8/10</f>
        <v>5.8</v>
      </c>
      <c r="G51" s="127">
        <f>[1]Invoerensolo!$BB$8/10</f>
        <v>5.9</v>
      </c>
      <c r="H51" s="127">
        <f>[1]Invoerensolo!$BG$8/10</f>
        <v>5.8</v>
      </c>
      <c r="I51" s="127">
        <f>[1]Invoerensolo!$BL$8/10</f>
        <v>5.5</v>
      </c>
      <c r="J51" s="127">
        <f>[1]Invoerensolo!$BQ$8/10</f>
        <v>5.9</v>
      </c>
      <c r="K51" s="128">
        <f>[1]Invoerensolo!$BV$8</f>
        <v>13.416700000000001</v>
      </c>
      <c r="L51" s="112"/>
      <c r="M51" s="113"/>
      <c r="N51" s="108"/>
      <c r="O51" s="108"/>
      <c r="P51" s="108"/>
      <c r="Q51" s="108"/>
    </row>
    <row r="52" spans="1:17">
      <c r="A52" s="90"/>
      <c r="B52" s="90"/>
      <c r="C52" s="90"/>
      <c r="D52" s="90"/>
      <c r="E52" s="109">
        <v>0.4</v>
      </c>
      <c r="F52" s="90"/>
      <c r="G52" s="90"/>
      <c r="H52" s="90"/>
      <c r="I52" s="90"/>
      <c r="J52" s="129"/>
      <c r="K52" s="130">
        <f>SUM(K47:K51)</f>
        <v>85.746700000000004</v>
      </c>
      <c r="L52" s="112">
        <f>[1]Invoerensolo!$BY$8</f>
        <v>24.325299999999999</v>
      </c>
      <c r="M52" s="113" t="s">
        <v>12</v>
      </c>
      <c r="N52" s="108"/>
      <c r="O52" s="108"/>
      <c r="P52" s="108"/>
      <c r="Q52" s="108"/>
    </row>
    <row r="53" spans="1:17" ht="15.75" thickBot="1">
      <c r="A53" s="90"/>
      <c r="B53" s="131" t="s">
        <v>15</v>
      </c>
      <c r="C53" s="132" t="str">
        <f>[1]Invoerensolo!$E$8</f>
        <v>Come</v>
      </c>
      <c r="D53" s="106"/>
      <c r="E53" s="106"/>
      <c r="F53" s="133"/>
      <c r="G53" s="133"/>
      <c r="H53" s="133"/>
      <c r="I53" s="134"/>
      <c r="J53" s="90"/>
      <c r="K53" s="135" t="s">
        <v>13</v>
      </c>
      <c r="L53" s="136">
        <f>[1]Invoerensolo!$CC$8</f>
        <v>0</v>
      </c>
      <c r="M53" s="137" t="s">
        <v>14</v>
      </c>
      <c r="N53" s="98"/>
      <c r="O53" s="98"/>
      <c r="P53" s="90"/>
      <c r="Q53" s="90"/>
    </row>
    <row r="54" spans="1:17" ht="15.75" thickTop="1">
      <c r="A54" s="90"/>
      <c r="B54" s="131" t="s">
        <v>17</v>
      </c>
      <c r="C54" s="138" t="str">
        <f>[1]Invoerensolo!$F$8</f>
        <v>De Dolfijn</v>
      </c>
      <c r="D54" s="106"/>
      <c r="E54" s="106"/>
      <c r="F54" s="133"/>
      <c r="G54" s="133"/>
      <c r="H54" s="133"/>
      <c r="I54" s="134"/>
      <c r="J54" s="90"/>
      <c r="K54" s="135" t="s">
        <v>16</v>
      </c>
      <c r="L54" s="117">
        <f>[1]Invoerensolo!$CD$8</f>
        <v>63.125299999999996</v>
      </c>
      <c r="M54" s="98">
        <f>[1]Invoerensolo!$C$2</f>
        <v>100</v>
      </c>
      <c r="N54" s="139" t="s">
        <v>9</v>
      </c>
      <c r="O54" s="140">
        <f>[1]Invoerensolo!$CF$8</f>
        <v>63.125300000000003</v>
      </c>
      <c r="P54" s="90"/>
      <c r="Q54" s="141">
        <f>[1]Invoerensolo!$CE$8</f>
        <v>3</v>
      </c>
    </row>
    <row r="55" spans="1:17" ht="15.75" thickBot="1">
      <c r="A55" s="114"/>
      <c r="B55" s="90"/>
      <c r="C55" s="90"/>
      <c r="D55" s="106"/>
      <c r="E55" s="106"/>
      <c r="F55" s="133"/>
      <c r="G55" s="133"/>
      <c r="H55" s="133"/>
      <c r="I55" s="134"/>
      <c r="J55" s="90"/>
      <c r="K55" s="135" t="s">
        <v>143</v>
      </c>
      <c r="L55" s="123">
        <f>[1]Invoerensolo!$Q$8</f>
        <v>0</v>
      </c>
      <c r="M55" s="98">
        <f>[1]Invoerensolo!$C$1</f>
        <v>0</v>
      </c>
      <c r="N55" s="139" t="s">
        <v>9</v>
      </c>
      <c r="O55" s="140">
        <f>[1]Invoerensolo!$CG$8</f>
        <v>0</v>
      </c>
      <c r="P55" s="142" t="s">
        <v>137</v>
      </c>
      <c r="Q55" s="141" t="str">
        <f>[1]Invoerensolo!$R$8</f>
        <v/>
      </c>
    </row>
    <row r="56" spans="1:17" ht="15.75" thickTop="1">
      <c r="A56" s="114"/>
      <c r="B56" s="90"/>
      <c r="C56" s="90"/>
      <c r="D56" s="106"/>
      <c r="E56" s="106"/>
      <c r="F56" s="133"/>
      <c r="G56" s="133"/>
      <c r="H56" s="133"/>
      <c r="I56" s="134"/>
      <c r="J56" s="90"/>
      <c r="K56" s="135" t="s">
        <v>18</v>
      </c>
      <c r="L56" s="117"/>
      <c r="M56" s="98"/>
      <c r="N56" s="98"/>
      <c r="O56" s="143">
        <f>[1]Invoerensolo!$C$8</f>
        <v>63.125300000000003</v>
      </c>
      <c r="P56" s="144" t="s">
        <v>137</v>
      </c>
      <c r="Q56" s="90"/>
    </row>
    <row r="57" spans="1:17">
      <c r="A57" s="108"/>
      <c r="B57" s="108"/>
      <c r="C57" s="106"/>
      <c r="D57" s="108"/>
      <c r="E57" s="108"/>
      <c r="F57" s="145"/>
      <c r="G57" s="145"/>
      <c r="H57" s="145"/>
      <c r="I57" s="145"/>
      <c r="J57" s="145"/>
      <c r="K57" s="145"/>
      <c r="L57" s="125"/>
      <c r="M57" s="108"/>
      <c r="N57" s="108"/>
      <c r="O57" s="146"/>
      <c r="P57" s="147"/>
      <c r="Q57" s="147"/>
    </row>
    <row r="58" spans="1:17">
      <c r="A58" s="105">
        <f>[1]Invoerensolo!$B$9</f>
        <v>4</v>
      </c>
      <c r="B58" s="106" t="str">
        <f>[1]Invoerensolo!$D$9</f>
        <v>Swol 1894</v>
      </c>
      <c r="C58" s="148" t="str">
        <f>[1]Invoerensolo!$O$9</f>
        <v>Oost</v>
      </c>
      <c r="D58" s="108" t="s">
        <v>7</v>
      </c>
      <c r="E58" s="109">
        <v>0.3</v>
      </c>
      <c r="F58" s="110">
        <f>[1]Invoerensolo!$X$9</f>
        <v>6</v>
      </c>
      <c r="G58" s="110">
        <f>[1]Invoerensolo!$Y$9</f>
        <v>6.3</v>
      </c>
      <c r="H58" s="110">
        <f>[1]Invoerensolo!$Z$9</f>
        <v>5.8</v>
      </c>
      <c r="I58" s="110">
        <f>[1]Invoerensolo!$AA$9</f>
        <v>6.2</v>
      </c>
      <c r="J58" s="110">
        <f>[1]Invoerensolo!$AB$9</f>
        <v>6.1</v>
      </c>
      <c r="K58" s="111">
        <f>[1]Invoerensolo!$AC$9</f>
        <v>18.299999999999997</v>
      </c>
      <c r="L58" s="112">
        <f>[1]Invoerensolo!$AD$9</f>
        <v>18.3</v>
      </c>
      <c r="M58" s="113" t="s">
        <v>137</v>
      </c>
      <c r="N58" s="108"/>
      <c r="O58" s="108"/>
      <c r="P58" s="108"/>
      <c r="Q58" s="108"/>
    </row>
    <row r="59" spans="1:17">
      <c r="A59" s="114" t="str">
        <f>[1]Invoerensolo!$J$9</f>
        <v>x</v>
      </c>
      <c r="B59" s="106" t="str">
        <f>[1]Invoerensolo!$G$9</f>
        <v>Saskia Gehrels</v>
      </c>
      <c r="C59" s="106">
        <f>[1]Invoerensolo!$H$9</f>
        <v>199403118</v>
      </c>
      <c r="D59" s="108" t="s">
        <v>10</v>
      </c>
      <c r="E59" s="109">
        <v>0.3</v>
      </c>
      <c r="F59" s="115">
        <f>[1]Invoerensolo!$AK$9</f>
        <v>5.5</v>
      </c>
      <c r="G59" s="115">
        <f>[1]Invoerensolo!$AL$9</f>
        <v>5.6</v>
      </c>
      <c r="H59" s="115">
        <f>[1]Invoerensolo!$AM$9</f>
        <v>6.5</v>
      </c>
      <c r="I59" s="115">
        <f>[1]Invoerensolo!$AN$9</f>
        <v>6</v>
      </c>
      <c r="J59" s="115">
        <f>[1]Invoerensolo!$AO$9</f>
        <v>5.9</v>
      </c>
      <c r="K59" s="116">
        <f>[1]Invoerensolo!$AP$9</f>
        <v>17.5</v>
      </c>
      <c r="L59" s="117">
        <f>[1]Invoerensolo!$AQ$9</f>
        <v>17.5</v>
      </c>
      <c r="M59" s="118" t="s">
        <v>137</v>
      </c>
      <c r="N59" s="108"/>
      <c r="O59" s="108"/>
      <c r="P59" s="108"/>
      <c r="Q59" s="108"/>
    </row>
    <row r="60" spans="1:17">
      <c r="A60" s="114">
        <f>[1]Invoerensolo!$N$9</f>
        <v>0</v>
      </c>
      <c r="B60" s="106" t="str">
        <f>[1]Invoerensolo!$K$9</f>
        <v/>
      </c>
      <c r="C60" s="106">
        <f>[1]Invoerensolo!$L$9</f>
        <v>0</v>
      </c>
      <c r="D60" s="119" t="s">
        <v>138</v>
      </c>
      <c r="E60" s="120">
        <f>[1]Invoerensolo!$BR$5</f>
        <v>2.7</v>
      </c>
      <c r="F60" s="121">
        <f>[1]Invoerensolo!$AS$9/10</f>
        <v>5.2</v>
      </c>
      <c r="G60" s="121">
        <f>[1]Invoerensolo!$AX$9/10</f>
        <v>6.1</v>
      </c>
      <c r="H60" s="121">
        <f>[1]Invoerensolo!$BC$9/10</f>
        <v>6.1</v>
      </c>
      <c r="I60" s="121">
        <f>[1]Invoerensolo!$BH$9/10</f>
        <v>5.6</v>
      </c>
      <c r="J60" s="121">
        <f>[1]Invoerensolo!$BM$9/10</f>
        <v>5.5</v>
      </c>
      <c r="K60" s="122">
        <f>[1]Invoerensolo!$BR$9</f>
        <v>15.48</v>
      </c>
      <c r="L60" s="123"/>
      <c r="M60" s="98"/>
      <c r="N60" s="98"/>
      <c r="O60" s="98"/>
      <c r="P60" s="98"/>
      <c r="Q60" s="98"/>
    </row>
    <row r="61" spans="1:17">
      <c r="A61" s="114"/>
      <c r="B61" s="106"/>
      <c r="C61" s="106"/>
      <c r="D61" s="119" t="s">
        <v>139</v>
      </c>
      <c r="E61" s="120">
        <f>[1]Invoerensolo!$BS$5</f>
        <v>3.2</v>
      </c>
      <c r="F61" s="121">
        <f>[1]Invoerensolo!$AT$9/10</f>
        <v>5.0999999999999996</v>
      </c>
      <c r="G61" s="121">
        <f>[1]Invoerensolo!$AY$9/10</f>
        <v>6.5</v>
      </c>
      <c r="H61" s="121">
        <f>[1]Invoerensolo!$BD$9/10</f>
        <v>6</v>
      </c>
      <c r="I61" s="121">
        <f>[1]Invoerensolo!$BI$9/10</f>
        <v>5.8</v>
      </c>
      <c r="J61" s="121">
        <f>[1]Invoerensolo!$BN$9/10</f>
        <v>5.8</v>
      </c>
      <c r="K61" s="122">
        <f>[1]Invoerensolo!$BS$9</f>
        <v>18.773299999999999</v>
      </c>
      <c r="L61" s="90"/>
      <c r="M61" s="90"/>
      <c r="N61" s="90"/>
      <c r="O61" s="90"/>
      <c r="P61" s="98"/>
      <c r="Q61" s="98"/>
    </row>
    <row r="62" spans="1:17">
      <c r="A62" s="108"/>
      <c r="B62" s="124"/>
      <c r="C62" s="107"/>
      <c r="D62" s="119" t="s">
        <v>140</v>
      </c>
      <c r="E62" s="120">
        <f>[1]Invoerensolo!$BT$5</f>
        <v>3.2</v>
      </c>
      <c r="F62" s="121">
        <f>[1]Invoerensolo!$AU$9/10</f>
        <v>4.9000000000000004</v>
      </c>
      <c r="G62" s="121">
        <f>[1]Invoerensolo!$AZ$9/10</f>
        <v>5.8</v>
      </c>
      <c r="H62" s="121">
        <f>[1]Invoerensolo!$BE$9/10</f>
        <v>5.9</v>
      </c>
      <c r="I62" s="121">
        <f>[1]Invoerensolo!$BJ$9/10</f>
        <v>5.6</v>
      </c>
      <c r="J62" s="121">
        <f>[1]Invoerensolo!$BO$9/10</f>
        <v>6.1</v>
      </c>
      <c r="K62" s="122">
        <f>[1]Invoerensolo!$BT$9</f>
        <v>18.453299999999999</v>
      </c>
      <c r="L62" s="125"/>
      <c r="M62" s="108"/>
      <c r="N62" s="108"/>
      <c r="O62" s="108"/>
      <c r="P62" s="108"/>
      <c r="Q62" s="108"/>
    </row>
    <row r="63" spans="1:17">
      <c r="A63" s="90"/>
      <c r="B63" s="90"/>
      <c r="C63" s="90"/>
      <c r="D63" s="119" t="s">
        <v>141</v>
      </c>
      <c r="E63" s="120">
        <f>[1]Invoerensolo!$BU$5</f>
        <v>2.7</v>
      </c>
      <c r="F63" s="121">
        <f>[1]Invoerensolo!$AV$9/10</f>
        <v>5.2</v>
      </c>
      <c r="G63" s="121">
        <f>[1]Invoerensolo!$BA$9/10</f>
        <v>6.1</v>
      </c>
      <c r="H63" s="121">
        <f>[1]Invoerensolo!$BF$9/10</f>
        <v>5.8</v>
      </c>
      <c r="I63" s="121">
        <f>[1]Invoerensolo!$BK$9/10</f>
        <v>5.5</v>
      </c>
      <c r="J63" s="121">
        <f>[1]Invoerensolo!$BP$9/10</f>
        <v>6.3</v>
      </c>
      <c r="K63" s="122">
        <f>[1]Invoerensolo!$BU$9</f>
        <v>15.66</v>
      </c>
      <c r="L63" s="126"/>
      <c r="M63" s="90"/>
      <c r="N63" s="108"/>
      <c r="O63" s="108"/>
      <c r="P63" s="108"/>
      <c r="Q63" s="108"/>
    </row>
    <row r="64" spans="1:17">
      <c r="A64" s="90"/>
      <c r="B64" s="90"/>
      <c r="C64" s="90"/>
      <c r="D64" s="119" t="s">
        <v>142</v>
      </c>
      <c r="E64" s="120">
        <f>[1]Invoerensolo!$BV$5</f>
        <v>2.2999999999999998</v>
      </c>
      <c r="F64" s="127">
        <f>[1]Invoerensolo!$AW$9/10</f>
        <v>5</v>
      </c>
      <c r="G64" s="127">
        <f>[1]Invoerensolo!$BB$9/10</f>
        <v>4</v>
      </c>
      <c r="H64" s="127">
        <f>[1]Invoerensolo!$BG$9/10</f>
        <v>5.7</v>
      </c>
      <c r="I64" s="127">
        <f>[1]Invoerensolo!$BL$9/10</f>
        <v>5.4</v>
      </c>
      <c r="J64" s="127">
        <f>[1]Invoerensolo!$BQ$9/10</f>
        <v>4.8</v>
      </c>
      <c r="K64" s="128">
        <f>[1]Invoerensolo!$BV$9</f>
        <v>11.6533</v>
      </c>
      <c r="L64" s="112"/>
      <c r="M64" s="113"/>
      <c r="N64" s="108"/>
      <c r="O64" s="108"/>
      <c r="P64" s="108"/>
      <c r="Q64" s="108"/>
    </row>
    <row r="65" spans="1:17">
      <c r="A65" s="90"/>
      <c r="B65" s="90"/>
      <c r="C65" s="90"/>
      <c r="D65" s="90"/>
      <c r="E65" s="109">
        <v>0.4</v>
      </c>
      <c r="F65" s="90"/>
      <c r="G65" s="90"/>
      <c r="H65" s="90"/>
      <c r="I65" s="90"/>
      <c r="J65" s="129"/>
      <c r="K65" s="130">
        <f>SUM(K60:K64)</f>
        <v>80.019899999999993</v>
      </c>
      <c r="L65" s="112">
        <f>[1]Invoerensolo!$BY$9</f>
        <v>22.700700000000001</v>
      </c>
      <c r="M65" s="113" t="s">
        <v>12</v>
      </c>
      <c r="N65" s="108"/>
      <c r="O65" s="108"/>
      <c r="P65" s="108"/>
      <c r="Q65" s="108"/>
    </row>
    <row r="66" spans="1:17" ht="15.75" thickBot="1">
      <c r="A66" s="90"/>
      <c r="B66" s="131" t="s">
        <v>15</v>
      </c>
      <c r="C66" s="132" t="str">
        <f>[1]Invoerensolo!$E$9</f>
        <v>Maaike Ouboter</v>
      </c>
      <c r="D66" s="106"/>
      <c r="E66" s="106"/>
      <c r="F66" s="133"/>
      <c r="G66" s="133"/>
      <c r="H66" s="133"/>
      <c r="I66" s="134"/>
      <c r="J66" s="90"/>
      <c r="K66" s="135" t="s">
        <v>13</v>
      </c>
      <c r="L66" s="136">
        <f>[1]Invoerensolo!$CC$9</f>
        <v>0</v>
      </c>
      <c r="M66" s="137" t="s">
        <v>14</v>
      </c>
      <c r="N66" s="98"/>
      <c r="O66" s="98"/>
      <c r="P66" s="90"/>
      <c r="Q66" s="90"/>
    </row>
    <row r="67" spans="1:17" ht="15.75" thickTop="1">
      <c r="A67" s="90"/>
      <c r="B67" s="131" t="s">
        <v>17</v>
      </c>
      <c r="C67" s="138" t="str">
        <f>[1]Invoerensolo!$F$9</f>
        <v>Swol Synchroteam</v>
      </c>
      <c r="D67" s="106"/>
      <c r="E67" s="106"/>
      <c r="F67" s="133"/>
      <c r="G67" s="133"/>
      <c r="H67" s="133"/>
      <c r="I67" s="134"/>
      <c r="J67" s="90"/>
      <c r="K67" s="135" t="s">
        <v>16</v>
      </c>
      <c r="L67" s="117">
        <f>[1]Invoerensolo!$CD$9</f>
        <v>58.500699999999995</v>
      </c>
      <c r="M67" s="98">
        <f>[1]Invoerensolo!$C$2</f>
        <v>100</v>
      </c>
      <c r="N67" s="139" t="s">
        <v>9</v>
      </c>
      <c r="O67" s="140">
        <f>[1]Invoerensolo!$CF$9</f>
        <v>58.500700000000002</v>
      </c>
      <c r="P67" s="90"/>
      <c r="Q67" s="141">
        <f>[1]Invoerensolo!$CE$9</f>
        <v>4</v>
      </c>
    </row>
    <row r="68" spans="1:17" ht="15.75" thickBot="1">
      <c r="A68" s="114"/>
      <c r="B68" s="90"/>
      <c r="C68" s="90"/>
      <c r="D68" s="106"/>
      <c r="E68" s="106"/>
      <c r="F68" s="133"/>
      <c r="G68" s="133"/>
      <c r="H68" s="133"/>
      <c r="I68" s="134"/>
      <c r="J68" s="90"/>
      <c r="K68" s="135" t="s">
        <v>143</v>
      </c>
      <c r="L68" s="123">
        <f>[1]Invoerensolo!$Q$9</f>
        <v>0</v>
      </c>
      <c r="M68" s="98">
        <f>[1]Invoerensolo!$C$1</f>
        <v>0</v>
      </c>
      <c r="N68" s="139" t="s">
        <v>9</v>
      </c>
      <c r="O68" s="140">
        <f>[1]Invoerensolo!$CG$9</f>
        <v>0</v>
      </c>
      <c r="P68" s="142" t="s">
        <v>137</v>
      </c>
      <c r="Q68" s="141" t="str">
        <f>[1]Invoerensolo!$R$9</f>
        <v/>
      </c>
    </row>
    <row r="69" spans="1:17" ht="15.75" thickTop="1">
      <c r="A69" s="114"/>
      <c r="B69" s="90"/>
      <c r="C69" s="90"/>
      <c r="D69" s="106"/>
      <c r="E69" s="106"/>
      <c r="F69" s="133"/>
      <c r="G69" s="133"/>
      <c r="H69" s="133"/>
      <c r="I69" s="134"/>
      <c r="J69" s="90"/>
      <c r="K69" s="135" t="s">
        <v>18</v>
      </c>
      <c r="L69" s="117"/>
      <c r="M69" s="98"/>
      <c r="N69" s="98"/>
      <c r="O69" s="143">
        <f>[1]Invoerensolo!$C$9</f>
        <v>58.500700000000002</v>
      </c>
      <c r="P69" s="144" t="s">
        <v>137</v>
      </c>
      <c r="Q69" s="90"/>
    </row>
    <row r="70" spans="1:17">
      <c r="A70" s="108"/>
      <c r="B70" s="108"/>
      <c r="C70" s="106"/>
      <c r="D70" s="108"/>
      <c r="E70" s="108"/>
      <c r="F70" s="145"/>
      <c r="G70" s="145"/>
      <c r="H70" s="145"/>
      <c r="I70" s="145"/>
      <c r="J70" s="145"/>
      <c r="K70" s="145"/>
      <c r="L70" s="125"/>
      <c r="M70" s="108"/>
      <c r="N70" s="108"/>
      <c r="O70" s="146"/>
      <c r="P70" s="147"/>
      <c r="Q70" s="147"/>
    </row>
    <row r="71" spans="1:17">
      <c r="A71" s="105">
        <f>[1]Invoerensolo!$B$10</f>
        <v>5</v>
      </c>
      <c r="B71" s="106" t="str">
        <f>[1]Invoerensolo!$D$10</f>
        <v>HZPC</v>
      </c>
      <c r="C71" s="148" t="str">
        <f>[1]Invoerensolo!$O$10</f>
        <v>Noord</v>
      </c>
      <c r="D71" s="108" t="s">
        <v>7</v>
      </c>
      <c r="E71" s="109">
        <v>0.3</v>
      </c>
      <c r="F71" s="110">
        <f>[1]Invoerensolo!$X$10</f>
        <v>5.8</v>
      </c>
      <c r="G71" s="110">
        <f>[1]Invoerensolo!$Y$10</f>
        <v>6.4</v>
      </c>
      <c r="H71" s="110">
        <f>[1]Invoerensolo!$Z$10</f>
        <v>5.6</v>
      </c>
      <c r="I71" s="110">
        <f>[1]Invoerensolo!$AA$10</f>
        <v>6.4</v>
      </c>
      <c r="J71" s="110">
        <f>[1]Invoerensolo!$AB$10</f>
        <v>5.8</v>
      </c>
      <c r="K71" s="111">
        <f>[1]Invoerensolo!$AC$10</f>
        <v>17.999999999999993</v>
      </c>
      <c r="L71" s="112">
        <f>[1]Invoerensolo!$AD$10</f>
        <v>18</v>
      </c>
      <c r="M71" s="113" t="s">
        <v>137</v>
      </c>
      <c r="N71" s="108"/>
      <c r="O71" s="108"/>
      <c r="P71" s="108"/>
      <c r="Q71" s="108"/>
    </row>
    <row r="72" spans="1:17">
      <c r="A72" s="114" t="str">
        <f>[1]Invoerensolo!$J$10</f>
        <v>x</v>
      </c>
      <c r="B72" s="106" t="str">
        <f>[1]Invoerensolo!$G$10</f>
        <v>Niesjen Ipema</v>
      </c>
      <c r="C72" s="106">
        <f>[1]Invoerensolo!$H$10</f>
        <v>199801738</v>
      </c>
      <c r="D72" s="108" t="s">
        <v>10</v>
      </c>
      <c r="E72" s="109">
        <v>0.3</v>
      </c>
      <c r="F72" s="115">
        <f>[1]Invoerensolo!$AK$10</f>
        <v>5.8</v>
      </c>
      <c r="G72" s="115">
        <f>[1]Invoerensolo!$AL$10</f>
        <v>5.7</v>
      </c>
      <c r="H72" s="115">
        <f>[1]Invoerensolo!$AM$10</f>
        <v>6</v>
      </c>
      <c r="I72" s="115">
        <f>[1]Invoerensolo!$AN$10</f>
        <v>5.5</v>
      </c>
      <c r="J72" s="115">
        <f>[1]Invoerensolo!$AO$10</f>
        <v>5.7</v>
      </c>
      <c r="K72" s="116">
        <f>[1]Invoerensolo!$AP$10</f>
        <v>17.2</v>
      </c>
      <c r="L72" s="117">
        <f>[1]Invoerensolo!$AQ$10</f>
        <v>17.2</v>
      </c>
      <c r="M72" s="118" t="s">
        <v>137</v>
      </c>
      <c r="N72" s="108"/>
      <c r="O72" s="108"/>
      <c r="P72" s="108"/>
      <c r="Q72" s="108"/>
    </row>
    <row r="73" spans="1:17">
      <c r="A73" s="114">
        <f>[1]Invoerensolo!$N$10</f>
        <v>0</v>
      </c>
      <c r="B73" s="106" t="str">
        <f>[1]Invoerensolo!$K$10</f>
        <v/>
      </c>
      <c r="C73" s="106">
        <f>[1]Invoerensolo!$L$10</f>
        <v>0</v>
      </c>
      <c r="D73" s="119" t="s">
        <v>138</v>
      </c>
      <c r="E73" s="120">
        <f>[1]Invoerensolo!$BR$5</f>
        <v>2.7</v>
      </c>
      <c r="F73" s="121">
        <f>[1]Invoerensolo!$AS$10/10</f>
        <v>5.3</v>
      </c>
      <c r="G73" s="121">
        <f>[1]Invoerensolo!$AX$10/10</f>
        <v>6.1</v>
      </c>
      <c r="H73" s="121">
        <f>[1]Invoerensolo!$BC$10/10</f>
        <v>6.4</v>
      </c>
      <c r="I73" s="121">
        <f>[1]Invoerensolo!$BH$10/10</f>
        <v>5.5</v>
      </c>
      <c r="J73" s="121">
        <f>[1]Invoerensolo!$BM$10/10</f>
        <v>7</v>
      </c>
      <c r="K73" s="122">
        <f>[1]Invoerensolo!$BR$10</f>
        <v>16.2</v>
      </c>
      <c r="L73" s="123"/>
      <c r="M73" s="98"/>
      <c r="N73" s="98"/>
      <c r="O73" s="98"/>
      <c r="P73" s="98"/>
      <c r="Q73" s="98"/>
    </row>
    <row r="74" spans="1:17">
      <c r="A74" s="114"/>
      <c r="B74" s="106"/>
      <c r="C74" s="106"/>
      <c r="D74" s="119" t="s">
        <v>139</v>
      </c>
      <c r="E74" s="120">
        <f>[1]Invoerensolo!$BS$5</f>
        <v>3.2</v>
      </c>
      <c r="F74" s="121">
        <f>[1]Invoerensolo!$AT$10/10</f>
        <v>5.0999999999999996</v>
      </c>
      <c r="G74" s="121">
        <f>[1]Invoerensolo!$AY$10/10</f>
        <v>5.7</v>
      </c>
      <c r="H74" s="121">
        <f>[1]Invoerensolo!$BD$10/10</f>
        <v>5.7</v>
      </c>
      <c r="I74" s="121">
        <f>[1]Invoerensolo!$BI$10/10</f>
        <v>5.7</v>
      </c>
      <c r="J74" s="121">
        <f>[1]Invoerensolo!$BN$10/10</f>
        <v>5.8</v>
      </c>
      <c r="K74" s="122">
        <f>[1]Invoerensolo!$BS$10</f>
        <v>18.239999999999998</v>
      </c>
      <c r="L74" s="90"/>
      <c r="M74" s="90"/>
      <c r="N74" s="90"/>
      <c r="O74" s="90"/>
      <c r="P74" s="98"/>
      <c r="Q74" s="98"/>
    </row>
    <row r="75" spans="1:17">
      <c r="A75" s="108"/>
      <c r="B75" s="124"/>
      <c r="C75" s="107"/>
      <c r="D75" s="119" t="s">
        <v>140</v>
      </c>
      <c r="E75" s="120">
        <f>[1]Invoerensolo!$BT$5</f>
        <v>3.2</v>
      </c>
      <c r="F75" s="121">
        <f>[1]Invoerensolo!$AU$10/10</f>
        <v>5.2</v>
      </c>
      <c r="G75" s="121">
        <f>[1]Invoerensolo!$AZ$10/10</f>
        <v>6.4</v>
      </c>
      <c r="H75" s="121">
        <f>[1]Invoerensolo!$BE$10/10</f>
        <v>6.5</v>
      </c>
      <c r="I75" s="121">
        <f>[1]Invoerensolo!$BJ$10/10</f>
        <v>6</v>
      </c>
      <c r="J75" s="121">
        <f>[1]Invoerensolo!$BO$10/10</f>
        <v>6.8</v>
      </c>
      <c r="K75" s="122">
        <f>[1]Invoerensolo!$BT$10</f>
        <v>20.16</v>
      </c>
      <c r="L75" s="125"/>
      <c r="M75" s="108"/>
      <c r="N75" s="108"/>
      <c r="O75" s="108"/>
      <c r="P75" s="108"/>
      <c r="Q75" s="108"/>
    </row>
    <row r="76" spans="1:17">
      <c r="A76" s="90"/>
      <c r="B76" s="90"/>
      <c r="C76" s="90"/>
      <c r="D76" s="119" t="s">
        <v>141</v>
      </c>
      <c r="E76" s="120">
        <f>[1]Invoerensolo!$BU$5</f>
        <v>2.7</v>
      </c>
      <c r="F76" s="121">
        <f>[1]Invoerensolo!$AV$10/10</f>
        <v>5</v>
      </c>
      <c r="G76" s="121">
        <f>[1]Invoerensolo!$BA$10/10</f>
        <v>6</v>
      </c>
      <c r="H76" s="121">
        <f>[1]Invoerensolo!$BF$10/10</f>
        <v>5.8</v>
      </c>
      <c r="I76" s="121">
        <f>[1]Invoerensolo!$BK$10/10</f>
        <v>5.4</v>
      </c>
      <c r="J76" s="121">
        <f>[1]Invoerensolo!$BP$10/10</f>
        <v>6</v>
      </c>
      <c r="K76" s="122">
        <f>[1]Invoerensolo!$BU$10</f>
        <v>15.48</v>
      </c>
      <c r="L76" s="126"/>
      <c r="M76" s="90"/>
      <c r="N76" s="108"/>
      <c r="O76" s="108"/>
      <c r="P76" s="108"/>
      <c r="Q76" s="108"/>
    </row>
    <row r="77" spans="1:17">
      <c r="A77" s="90"/>
      <c r="B77" s="90"/>
      <c r="C77" s="90"/>
      <c r="D77" s="119" t="s">
        <v>142</v>
      </c>
      <c r="E77" s="120">
        <f>[1]Invoerensolo!$BV$5</f>
        <v>2.2999999999999998</v>
      </c>
      <c r="F77" s="127">
        <f>[1]Invoerensolo!$AW$10/10</f>
        <v>0</v>
      </c>
      <c r="G77" s="127">
        <f>[1]Invoerensolo!$BB$10/10</f>
        <v>0</v>
      </c>
      <c r="H77" s="127">
        <f>[1]Invoerensolo!$BG$10/10</f>
        <v>0</v>
      </c>
      <c r="I77" s="127">
        <f>[1]Invoerensolo!$BL$10/10</f>
        <v>0</v>
      </c>
      <c r="J77" s="127">
        <f>[1]Invoerensolo!$BQ$10/10</f>
        <v>0</v>
      </c>
      <c r="K77" s="128">
        <f>[1]Invoerensolo!$BV$10</f>
        <v>0</v>
      </c>
      <c r="L77" s="112"/>
      <c r="M77" s="113"/>
      <c r="N77" s="108"/>
      <c r="O77" s="108"/>
      <c r="P77" s="108"/>
      <c r="Q77" s="108"/>
    </row>
    <row r="78" spans="1:17">
      <c r="A78" s="90"/>
      <c r="B78" s="90"/>
      <c r="C78" s="90"/>
      <c r="D78" s="90"/>
      <c r="E78" s="109">
        <v>0.4</v>
      </c>
      <c r="F78" s="90"/>
      <c r="G78" s="90"/>
      <c r="H78" s="90"/>
      <c r="I78" s="90"/>
      <c r="J78" s="129"/>
      <c r="K78" s="130">
        <f>SUM(K73:K77)</f>
        <v>70.08</v>
      </c>
      <c r="L78" s="112">
        <f>[1]Invoerensolo!$BY$10</f>
        <v>19.880800000000001</v>
      </c>
      <c r="M78" s="113" t="s">
        <v>12</v>
      </c>
      <c r="N78" s="108"/>
      <c r="O78" s="108"/>
      <c r="P78" s="108"/>
      <c r="Q78" s="108"/>
    </row>
    <row r="79" spans="1:17" ht="15.75" thickBot="1">
      <c r="A79" s="90"/>
      <c r="B79" s="131" t="s">
        <v>15</v>
      </c>
      <c r="C79" s="132" t="str">
        <f>[1]Invoerensolo!$E$10</f>
        <v>The Hobbit</v>
      </c>
      <c r="D79" s="106"/>
      <c r="E79" s="106"/>
      <c r="F79" s="133"/>
      <c r="G79" s="133"/>
      <c r="H79" s="133"/>
      <c r="I79" s="134"/>
      <c r="J79" s="90"/>
      <c r="K79" s="135" t="s">
        <v>13</v>
      </c>
      <c r="L79" s="136">
        <f>[1]Invoerensolo!$CC$10</f>
        <v>0</v>
      </c>
      <c r="M79" s="137" t="s">
        <v>14</v>
      </c>
      <c r="N79" s="98"/>
      <c r="O79" s="98"/>
      <c r="P79" s="90"/>
      <c r="Q79" s="90"/>
    </row>
    <row r="80" spans="1:17" ht="15.75" thickTop="1">
      <c r="A80" s="90"/>
      <c r="B80" s="131" t="s">
        <v>17</v>
      </c>
      <c r="C80" s="138" t="str">
        <f>[1]Invoerensolo!$F$10</f>
        <v>HZPC Synchroteam</v>
      </c>
      <c r="D80" s="106"/>
      <c r="E80" s="106"/>
      <c r="F80" s="133"/>
      <c r="G80" s="133"/>
      <c r="H80" s="133"/>
      <c r="I80" s="134"/>
      <c r="J80" s="90"/>
      <c r="K80" s="135" t="s">
        <v>16</v>
      </c>
      <c r="L80" s="117">
        <f>[1]Invoerensolo!$CD$10</f>
        <v>55.080800000000004</v>
      </c>
      <c r="M80" s="98">
        <f>[1]Invoerensolo!$C$2</f>
        <v>100</v>
      </c>
      <c r="N80" s="139" t="s">
        <v>9</v>
      </c>
      <c r="O80" s="140">
        <f>[1]Invoerensolo!$CF$10</f>
        <v>55.080800000000004</v>
      </c>
      <c r="P80" s="90"/>
      <c r="Q80" s="141">
        <f>[1]Invoerensolo!$CE$10</f>
        <v>5</v>
      </c>
    </row>
    <row r="81" spans="1:17" ht="15.75" thickBot="1">
      <c r="A81" s="114"/>
      <c r="B81" s="90"/>
      <c r="C81" s="90"/>
      <c r="D81" s="106"/>
      <c r="E81" s="106"/>
      <c r="F81" s="133"/>
      <c r="G81" s="133"/>
      <c r="H81" s="133"/>
      <c r="I81" s="134"/>
      <c r="J81" s="90"/>
      <c r="K81" s="135" t="s">
        <v>143</v>
      </c>
      <c r="L81" s="123">
        <f>[1]Invoerensolo!$Q$10</f>
        <v>0</v>
      </c>
      <c r="M81" s="98">
        <f>[1]Invoerensolo!$C$1</f>
        <v>0</v>
      </c>
      <c r="N81" s="139" t="s">
        <v>9</v>
      </c>
      <c r="O81" s="140">
        <f>[1]Invoerensolo!$CG$10</f>
        <v>0</v>
      </c>
      <c r="P81" s="142" t="s">
        <v>137</v>
      </c>
      <c r="Q81" s="141" t="str">
        <f>[1]Invoerensolo!$R$10</f>
        <v/>
      </c>
    </row>
    <row r="82" spans="1:17" ht="15.75" thickTop="1">
      <c r="A82" s="114"/>
      <c r="B82" s="90"/>
      <c r="C82" s="90"/>
      <c r="D82" s="106"/>
      <c r="E82" s="106"/>
      <c r="F82" s="133"/>
      <c r="G82" s="133"/>
      <c r="H82" s="133"/>
      <c r="I82" s="134"/>
      <c r="J82" s="90"/>
      <c r="K82" s="135" t="s">
        <v>18</v>
      </c>
      <c r="L82" s="117"/>
      <c r="M82" s="98"/>
      <c r="N82" s="98"/>
      <c r="O82" s="143">
        <f>[1]Invoerensolo!$C$10</f>
        <v>55.080800000000004</v>
      </c>
      <c r="P82" s="144" t="s">
        <v>137</v>
      </c>
      <c r="Q82" s="90"/>
    </row>
    <row r="83" spans="1:17">
      <c r="A83" s="108"/>
      <c r="B83" s="108"/>
      <c r="C83" s="106"/>
      <c r="D83" s="108"/>
      <c r="E83" s="108"/>
      <c r="F83" s="145"/>
      <c r="G83" s="145"/>
      <c r="H83" s="145"/>
      <c r="I83" s="145"/>
      <c r="J83" s="145"/>
      <c r="K83" s="145"/>
      <c r="L83" s="125"/>
      <c r="M83" s="108"/>
      <c r="N83" s="108"/>
      <c r="O83" s="146"/>
      <c r="P83" s="147"/>
      <c r="Q83" s="147"/>
    </row>
  </sheetData>
  <mergeCells count="5">
    <mergeCell ref="A1:I1"/>
    <mergeCell ref="M1:N1"/>
    <mergeCell ref="O1:P1"/>
    <mergeCell ref="M2:N2"/>
    <mergeCell ref="O2:P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workbookViewId="0">
      <selection activeCell="T14" sqref="T14"/>
    </sheetView>
  </sheetViews>
  <sheetFormatPr defaultRowHeight="15"/>
  <cols>
    <col min="1" max="1" width="5.28515625" customWidth="1"/>
    <col min="2" max="2" width="22" customWidth="1"/>
    <col min="3" max="3" width="11" customWidth="1"/>
    <col min="4" max="4" width="9.28515625" customWidth="1"/>
    <col min="5" max="5" width="5.85546875" customWidth="1"/>
    <col min="6" max="6" width="4.7109375" customWidth="1"/>
    <col min="7" max="9" width="4.85546875" customWidth="1"/>
    <col min="10" max="10" width="4.5703125" customWidth="1"/>
    <col min="11" max="11" width="13.28515625" customWidth="1"/>
    <col min="12" max="12" width="11" customWidth="1"/>
    <col min="13" max="13" width="3.85546875" customWidth="1"/>
    <col min="14" max="14" width="3.42578125" customWidth="1"/>
    <col min="15" max="15" width="15.42578125" customWidth="1"/>
  </cols>
  <sheetData>
    <row r="1" spans="1:16">
      <c r="A1" s="149" t="str">
        <f>'[1]Startlijst Solo'!A1</f>
        <v xml:space="preserve"> Technische Uitvoeringen</v>
      </c>
      <c r="B1" s="149"/>
      <c r="C1" s="149"/>
      <c r="D1" s="149"/>
      <c r="E1" s="149"/>
      <c r="F1" s="149"/>
      <c r="G1" s="149"/>
      <c r="H1" s="149"/>
      <c r="I1" s="149"/>
      <c r="J1" s="150"/>
      <c r="K1" s="151" t="s">
        <v>145</v>
      </c>
      <c r="L1" s="151">
        <f>'[1]Startlijst Solo'!N1</f>
        <v>43106</v>
      </c>
      <c r="M1" s="150"/>
      <c r="N1" s="152"/>
      <c r="O1" s="152"/>
      <c r="P1" s="152"/>
    </row>
    <row r="2" spans="1:16">
      <c r="A2" s="153" t="str">
        <f>'[1]Startlijst Solo'!A2</f>
        <v>Organisatie: Regio Noord</v>
      </c>
      <c r="B2" s="153"/>
      <c r="C2" s="153" t="str">
        <f>'[1]Startlijst Solo'!C2</f>
        <v xml:space="preserve">Heerenveen </v>
      </c>
      <c r="D2" s="153"/>
      <c r="E2" s="153"/>
      <c r="F2" s="153"/>
      <c r="G2" s="153"/>
      <c r="H2" s="153"/>
      <c r="I2" s="153"/>
      <c r="J2" s="153"/>
      <c r="K2" s="151" t="s">
        <v>146</v>
      </c>
      <c r="L2" s="154">
        <f>'[1]Startlijst Solo'!N2</f>
        <v>0.5625</v>
      </c>
      <c r="M2" s="155"/>
      <c r="N2" s="152"/>
      <c r="O2" s="152"/>
      <c r="P2" s="152"/>
    </row>
    <row r="3" spans="1:16" ht="15.75" thickBot="1">
      <c r="A3" s="156" t="str">
        <f>'[1]Startlijst TU duet'!A3</f>
        <v>Duet</v>
      </c>
      <c r="B3" s="156" t="str">
        <f>'[1]Startlijst Solo'!B3</f>
        <v>Senioren</v>
      </c>
      <c r="C3" s="153"/>
      <c r="D3" s="157"/>
      <c r="E3" s="157"/>
      <c r="F3" s="157"/>
      <c r="G3" s="157"/>
      <c r="H3" s="157"/>
      <c r="I3" s="157"/>
      <c r="J3" s="157"/>
      <c r="K3" s="157"/>
      <c r="L3" s="157"/>
      <c r="M3" s="152"/>
      <c r="N3" s="152"/>
      <c r="O3" s="152"/>
      <c r="P3" s="152"/>
    </row>
    <row r="4" spans="1:16" ht="15.75" thickTop="1">
      <c r="A4" s="158"/>
      <c r="B4" s="158"/>
      <c r="C4" s="158"/>
      <c r="D4" s="159"/>
      <c r="E4" s="159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6">
      <c r="A5" s="152"/>
      <c r="B5" s="157" t="s">
        <v>147</v>
      </c>
      <c r="C5" s="152"/>
      <c r="D5" s="160"/>
      <c r="E5" s="160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</row>
    <row r="6" spans="1:16">
      <c r="A6" s="2" t="s">
        <v>30</v>
      </c>
      <c r="B6" s="3"/>
      <c r="C6" s="1" t="s">
        <v>148</v>
      </c>
      <c r="D6" s="152"/>
      <c r="E6" s="161"/>
      <c r="F6" s="161"/>
      <c r="G6" s="161"/>
      <c r="H6" s="161"/>
      <c r="I6" s="2"/>
      <c r="J6" s="5"/>
      <c r="K6" s="2"/>
      <c r="L6" s="2"/>
      <c r="M6" s="152"/>
      <c r="N6" s="152"/>
      <c r="O6" s="152"/>
      <c r="P6" s="152"/>
    </row>
    <row r="7" spans="1:16">
      <c r="A7" s="2" t="s">
        <v>115</v>
      </c>
      <c r="B7" s="3"/>
      <c r="C7" s="162" t="s">
        <v>130</v>
      </c>
      <c r="D7" s="163"/>
      <c r="E7" s="161"/>
      <c r="F7" s="161"/>
      <c r="G7" s="161"/>
      <c r="H7" s="161"/>
      <c r="I7" s="2"/>
      <c r="J7" s="5"/>
      <c r="K7" s="2"/>
      <c r="L7" s="2"/>
      <c r="M7" s="152"/>
      <c r="N7" s="152"/>
      <c r="O7" s="152"/>
      <c r="P7" s="152"/>
    </row>
    <row r="8" spans="1:16">
      <c r="A8" s="2" t="s">
        <v>149</v>
      </c>
      <c r="B8" s="3"/>
      <c r="C8" s="162"/>
      <c r="D8" s="163"/>
      <c r="E8" s="161"/>
      <c r="F8" s="161"/>
      <c r="G8" s="161"/>
      <c r="H8" s="161"/>
      <c r="I8" s="2"/>
      <c r="J8" s="5"/>
      <c r="K8" s="2"/>
      <c r="L8" s="2"/>
      <c r="M8" s="152"/>
      <c r="N8" s="152"/>
      <c r="O8" s="152"/>
      <c r="P8" s="152"/>
    </row>
    <row r="9" spans="1:16">
      <c r="A9" s="2"/>
      <c r="B9" s="3" t="s">
        <v>119</v>
      </c>
      <c r="C9" s="4"/>
      <c r="D9" s="3" t="s">
        <v>120</v>
      </c>
      <c r="E9" s="2"/>
      <c r="F9" s="2"/>
      <c r="G9" s="2"/>
      <c r="H9" s="2"/>
      <c r="I9" s="2"/>
      <c r="J9" s="164" t="s">
        <v>11</v>
      </c>
      <c r="K9" s="2"/>
      <c r="L9" s="2"/>
      <c r="M9" s="152"/>
      <c r="N9" s="152"/>
      <c r="O9" s="152"/>
      <c r="P9" s="152"/>
    </row>
    <row r="10" spans="1:16">
      <c r="A10" s="2">
        <v>1</v>
      </c>
      <c r="B10" s="161" t="s">
        <v>150</v>
      </c>
      <c r="C10" s="4">
        <v>1</v>
      </c>
      <c r="D10" s="161" t="s">
        <v>128</v>
      </c>
      <c r="E10" s="161"/>
      <c r="F10" s="161">
        <v>8</v>
      </c>
      <c r="G10" s="161"/>
      <c r="H10" s="161"/>
      <c r="I10" s="2">
        <v>1</v>
      </c>
      <c r="J10" s="165" t="s">
        <v>151</v>
      </c>
      <c r="K10" s="161"/>
      <c r="L10" s="161">
        <v>8</v>
      </c>
      <c r="M10" s="152"/>
      <c r="N10" s="152"/>
      <c r="O10" s="152"/>
      <c r="P10" s="152"/>
    </row>
    <row r="11" spans="1:16">
      <c r="A11" s="2">
        <v>2</v>
      </c>
      <c r="B11" s="161" t="s">
        <v>152</v>
      </c>
      <c r="C11" s="4">
        <v>2</v>
      </c>
      <c r="D11" s="161" t="s">
        <v>153</v>
      </c>
      <c r="E11" s="161"/>
      <c r="F11" s="161" t="s">
        <v>154</v>
      </c>
      <c r="G11" s="161"/>
      <c r="H11" s="161"/>
      <c r="I11" s="2">
        <v>2</v>
      </c>
      <c r="J11" s="165" t="s">
        <v>155</v>
      </c>
      <c r="K11" s="161"/>
      <c r="L11" s="161">
        <v>8</v>
      </c>
      <c r="M11" s="152"/>
      <c r="N11" s="152"/>
      <c r="O11" s="152"/>
      <c r="P11" s="152"/>
    </row>
    <row r="12" spans="1:16">
      <c r="A12" s="2">
        <v>3</v>
      </c>
      <c r="B12" s="161" t="s">
        <v>156</v>
      </c>
      <c r="C12" s="4">
        <v>3</v>
      </c>
      <c r="D12" s="161" t="s">
        <v>157</v>
      </c>
      <c r="E12" s="161"/>
      <c r="F12" s="161" t="s">
        <v>154</v>
      </c>
      <c r="G12" s="161"/>
      <c r="H12" s="161"/>
      <c r="I12" s="2">
        <v>3</v>
      </c>
      <c r="J12" s="165" t="s">
        <v>158</v>
      </c>
      <c r="K12" s="161"/>
      <c r="L12" s="161">
        <v>8</v>
      </c>
      <c r="M12" s="152"/>
      <c r="N12" s="152"/>
      <c r="O12" s="152"/>
      <c r="P12" s="152"/>
    </row>
    <row r="13" spans="1:16">
      <c r="A13" s="2">
        <v>4</v>
      </c>
      <c r="B13" s="161" t="s">
        <v>159</v>
      </c>
      <c r="C13" s="4">
        <v>4</v>
      </c>
      <c r="D13" s="161" t="s">
        <v>116</v>
      </c>
      <c r="E13" s="161"/>
      <c r="F13" s="161" t="s">
        <v>154</v>
      </c>
      <c r="G13" s="161"/>
      <c r="H13" s="161"/>
      <c r="I13" s="2">
        <v>4</v>
      </c>
      <c r="J13" s="165" t="s">
        <v>160</v>
      </c>
      <c r="K13" s="161"/>
      <c r="L13" s="161">
        <v>8</v>
      </c>
      <c r="M13" s="152"/>
      <c r="N13" s="152"/>
      <c r="O13" s="152"/>
      <c r="P13" s="152"/>
    </row>
    <row r="14" spans="1:16">
      <c r="A14" s="2">
        <v>5</v>
      </c>
      <c r="B14" s="161" t="s">
        <v>161</v>
      </c>
      <c r="C14" s="4">
        <v>5</v>
      </c>
      <c r="D14" s="161" t="s">
        <v>123</v>
      </c>
      <c r="E14" s="161"/>
      <c r="F14" s="161">
        <v>8</v>
      </c>
      <c r="G14" s="161"/>
      <c r="H14" s="161"/>
      <c r="I14" s="2">
        <v>5</v>
      </c>
      <c r="J14" s="165" t="s">
        <v>162</v>
      </c>
      <c r="K14" s="161"/>
      <c r="L14" s="161" t="s">
        <v>163</v>
      </c>
      <c r="M14" s="152"/>
      <c r="N14" s="152"/>
      <c r="O14" s="152"/>
      <c r="P14" s="152"/>
    </row>
    <row r="15" spans="1:16">
      <c r="A15" s="152"/>
      <c r="B15" s="157"/>
      <c r="C15" s="152"/>
      <c r="D15" s="160"/>
      <c r="E15" s="160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</row>
    <row r="16" spans="1:16">
      <c r="A16" s="152"/>
      <c r="B16" s="152"/>
      <c r="C16" s="152"/>
      <c r="D16" s="160"/>
      <c r="E16" s="160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</row>
    <row r="17" spans="1:19">
      <c r="A17" s="152" t="s">
        <v>0</v>
      </c>
      <c r="B17" s="166" t="s">
        <v>1</v>
      </c>
      <c r="C17" s="166" t="s">
        <v>2</v>
      </c>
      <c r="D17" s="152" t="s">
        <v>24</v>
      </c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9" ht="15.75" thickBot="1">
      <c r="A18" s="167" t="s">
        <v>3</v>
      </c>
      <c r="B18" s="168" t="s">
        <v>4</v>
      </c>
      <c r="C18" s="169" t="s">
        <v>5</v>
      </c>
      <c r="D18" s="167"/>
      <c r="E18" s="167"/>
      <c r="F18" s="170">
        <v>1</v>
      </c>
      <c r="G18" s="170">
        <v>2</v>
      </c>
      <c r="H18" s="170">
        <v>3</v>
      </c>
      <c r="I18" s="170">
        <v>4</v>
      </c>
      <c r="J18" s="170">
        <v>5</v>
      </c>
      <c r="K18" s="170" t="s">
        <v>6</v>
      </c>
      <c r="L18" s="167"/>
      <c r="M18" s="167"/>
      <c r="N18" s="167"/>
      <c r="O18" s="167"/>
      <c r="P18" s="167"/>
    </row>
    <row r="19" spans="1:19" ht="15.75" thickTop="1">
      <c r="A19" s="171">
        <f>[1]Invoerenduet!$B$6</f>
        <v>1</v>
      </c>
      <c r="B19" s="172" t="str">
        <f>[1]Invoerenduet!$D$6</f>
        <v>ZPCH</v>
      </c>
      <c r="C19" s="173"/>
      <c r="D19" s="174" t="s">
        <v>7</v>
      </c>
      <c r="E19" s="175">
        <v>0.3</v>
      </c>
      <c r="F19" s="176">
        <f>[1]Invoerenduet!$Z$6</f>
        <v>6.7</v>
      </c>
      <c r="G19" s="176">
        <f>[1]Invoerenduet!$AA$6</f>
        <v>6.9</v>
      </c>
      <c r="H19" s="176">
        <f>[1]Invoerenduet!$AB$6</f>
        <v>7</v>
      </c>
      <c r="I19" s="176">
        <f>[1]Invoerenduet!$AC$6</f>
        <v>6.9</v>
      </c>
      <c r="J19" s="176">
        <f>[1]Invoerenduet!$AD$6</f>
        <v>6.6</v>
      </c>
      <c r="K19" s="177">
        <f>[1]Invoerenduet!$AE$6</f>
        <v>20.5</v>
      </c>
      <c r="L19" s="178">
        <f>[1]Invoerenduet!$AF$6</f>
        <v>20.5</v>
      </c>
      <c r="M19" s="179" t="s">
        <v>137</v>
      </c>
      <c r="N19" s="174"/>
      <c r="O19" s="174"/>
      <c r="P19" s="174"/>
    </row>
    <row r="20" spans="1:19">
      <c r="A20" s="180" t="str">
        <f>[1]Invoerenduet!$I$6</f>
        <v>x</v>
      </c>
      <c r="B20" s="172" t="str">
        <f>[1]Invoerenduet!$G$6</f>
        <v>Kim Schravendijk</v>
      </c>
      <c r="C20" s="181">
        <f>[1]Invoerenduet!$H$6</f>
        <v>199901136</v>
      </c>
      <c r="D20" s="174" t="s">
        <v>10</v>
      </c>
      <c r="E20" s="175">
        <v>0.3</v>
      </c>
      <c r="F20" s="182">
        <f>[1]Invoerenduet!$AM$6</f>
        <v>6.4</v>
      </c>
      <c r="G20" s="182">
        <f>[1]Invoerenduet!$AN$6</f>
        <v>6.8</v>
      </c>
      <c r="H20" s="182">
        <f>[1]Invoerenduet!$AO$6</f>
        <v>7</v>
      </c>
      <c r="I20" s="182">
        <f>[1]Invoerenduet!$AP$6</f>
        <v>6.6</v>
      </c>
      <c r="J20" s="182">
        <f>[1]Invoerenduet!$AQ$6</f>
        <v>6.7</v>
      </c>
      <c r="K20" s="183">
        <f>[1]Invoerenduet!$AR$6</f>
        <v>20.100000000000001</v>
      </c>
      <c r="L20" s="184">
        <f>[1]Invoerenduet!$AS$6</f>
        <v>20.100000000000001</v>
      </c>
      <c r="M20" s="185" t="s">
        <v>137</v>
      </c>
      <c r="N20" s="174"/>
      <c r="O20" s="174"/>
      <c r="P20" s="174"/>
    </row>
    <row r="21" spans="1:19">
      <c r="A21" s="180" t="str">
        <f>[1]Invoerenduet!$L$6</f>
        <v>x</v>
      </c>
      <c r="B21" s="172" t="str">
        <f>[1]Invoerenduet!$J$6</f>
        <v>Eva Meulblok</v>
      </c>
      <c r="C21" s="181">
        <f>[1]Invoerenduet!K$6</f>
        <v>199803092</v>
      </c>
      <c r="D21" s="186" t="s">
        <v>138</v>
      </c>
      <c r="E21" s="187">
        <f>[1]Invoerenduet!$BT$5</f>
        <v>2.2999999999999998</v>
      </c>
      <c r="F21" s="188">
        <f>[1]Invoerenduet!$AU$6/10</f>
        <v>6.1</v>
      </c>
      <c r="G21" s="188">
        <f>[1]Invoerenduet!$AZ$6/10</f>
        <v>6.2</v>
      </c>
      <c r="H21" s="188">
        <f>[1]Invoerenduet!$BE$6/10</f>
        <v>6.7</v>
      </c>
      <c r="I21" s="188">
        <f>[1]Invoerenduet!$BJ$6/10</f>
        <v>6.3</v>
      </c>
      <c r="J21" s="188">
        <f>[1]Invoerenduet!$BO$6/10</f>
        <v>6.4</v>
      </c>
      <c r="K21" s="189">
        <f>[1]Invoerenduet!$BT$6</f>
        <v>14.49</v>
      </c>
      <c r="L21" s="184"/>
      <c r="M21" s="152"/>
      <c r="N21" s="152"/>
      <c r="O21" s="152"/>
      <c r="P21" s="152"/>
    </row>
    <row r="22" spans="1:19">
      <c r="A22" s="180">
        <f>[1]Invoerenduet!$O$6</f>
        <v>0</v>
      </c>
      <c r="B22" s="172" t="str">
        <f>[1]Invoerenduet!$M$6</f>
        <v/>
      </c>
      <c r="C22" s="181">
        <f>[1]Invoerenduet!$N$6</f>
        <v>0</v>
      </c>
      <c r="D22" s="186" t="s">
        <v>139</v>
      </c>
      <c r="E22" s="187">
        <f>[1]Invoerenduet!$BU$5</f>
        <v>2.9</v>
      </c>
      <c r="F22" s="188">
        <f>[1]Invoerenduet!$AV$6/10</f>
        <v>6.2</v>
      </c>
      <c r="G22" s="188">
        <f>[1]Invoerenduet!$BA$6/10</f>
        <v>6.3</v>
      </c>
      <c r="H22" s="188">
        <f>[1]Invoerenduet!$BF$6/10</f>
        <v>6.9</v>
      </c>
      <c r="I22" s="188">
        <f>[1]Invoerenduet!$BK$6/10</f>
        <v>6.3</v>
      </c>
      <c r="J22" s="188">
        <f>[1]Invoerenduet!$BP$6/10</f>
        <v>6.7</v>
      </c>
      <c r="K22" s="189">
        <f>[1]Invoerenduet!$BU$6</f>
        <v>18.656700000000001</v>
      </c>
      <c r="L22" s="152"/>
      <c r="M22" s="152"/>
      <c r="N22" s="152"/>
      <c r="O22" s="152"/>
      <c r="P22" s="152"/>
      <c r="S22" s="65"/>
    </row>
    <row r="23" spans="1:19">
      <c r="A23" s="174"/>
      <c r="B23" s="190"/>
      <c r="C23" s="173"/>
      <c r="D23" s="186" t="s">
        <v>140</v>
      </c>
      <c r="E23" s="187">
        <f>[1]Invoerenduet!$BV$5</f>
        <v>2.8</v>
      </c>
      <c r="F23" s="188">
        <f>[1]Invoerenduet!$AW$6/10</f>
        <v>6.4</v>
      </c>
      <c r="G23" s="188">
        <f>[1]Invoerenduet!$BB$6/10</f>
        <v>5.9</v>
      </c>
      <c r="H23" s="188">
        <f>[1]Invoerenduet!$BG$6/10</f>
        <v>6.8</v>
      </c>
      <c r="I23" s="188">
        <f>[1]Invoerenduet!$BL$6/10</f>
        <v>6.3</v>
      </c>
      <c r="J23" s="188">
        <f>[1]Invoerenduet!$BQ$6/10</f>
        <v>6.7</v>
      </c>
      <c r="K23" s="189">
        <f>[1]Invoerenduet!$BV$6</f>
        <v>18.1067</v>
      </c>
      <c r="L23" s="178"/>
      <c r="M23" s="174"/>
      <c r="N23" s="174"/>
      <c r="O23" s="174"/>
      <c r="P23" s="174"/>
    </row>
    <row r="24" spans="1:19">
      <c r="A24" s="152"/>
      <c r="B24" s="152"/>
      <c r="C24" s="150"/>
      <c r="D24" s="186" t="s">
        <v>141</v>
      </c>
      <c r="E24" s="187">
        <f>[1]Invoerenduet!$BW$5</f>
        <v>3</v>
      </c>
      <c r="F24" s="188">
        <f>[1]Invoerenduet!$AX$6/10</f>
        <v>6</v>
      </c>
      <c r="G24" s="188">
        <f>[1]Invoerenduet!$BC$6/10</f>
        <v>6.2</v>
      </c>
      <c r="H24" s="188">
        <f>[1]Invoerenduet!$BH$6/10</f>
        <v>6.2</v>
      </c>
      <c r="I24" s="188">
        <f>[1]Invoerenduet!$BM$6/10</f>
        <v>6.2</v>
      </c>
      <c r="J24" s="188">
        <f>[1]Invoerenduet!$BR$6/10</f>
        <v>6.2</v>
      </c>
      <c r="K24" s="189">
        <f>[1]Invoerenduet!$BW$6</f>
        <v>18.600000000000001</v>
      </c>
      <c r="L24" s="184"/>
      <c r="M24" s="152"/>
      <c r="N24" s="174"/>
      <c r="O24" s="174"/>
      <c r="P24" s="174"/>
    </row>
    <row r="25" spans="1:19">
      <c r="A25" s="152"/>
      <c r="B25" s="152"/>
      <c r="C25" s="150"/>
      <c r="D25" s="186" t="s">
        <v>142</v>
      </c>
      <c r="E25" s="187">
        <f>[1]Invoerenduet!$BX$5</f>
        <v>2.5</v>
      </c>
      <c r="F25" s="191">
        <f>[1]Invoerenduet!$AY$6/10</f>
        <v>6.2</v>
      </c>
      <c r="G25" s="191">
        <f>[1]Invoerenduet!$BD$6/10</f>
        <v>5.7</v>
      </c>
      <c r="H25" s="191">
        <f>[1]Invoerenduet!$BI$6/10</f>
        <v>6.7</v>
      </c>
      <c r="I25" s="191">
        <f>[1]Invoerenduet!$BN$6/10</f>
        <v>6</v>
      </c>
      <c r="J25" s="191">
        <f>[1]Invoerenduet!$BS$6/10</f>
        <v>6.3</v>
      </c>
      <c r="K25" s="192">
        <f>[1]Invoerenduet!$BX$6</f>
        <v>15.416700000000001</v>
      </c>
      <c r="L25" s="178"/>
      <c r="M25" s="179"/>
      <c r="N25" s="174"/>
      <c r="O25" s="174"/>
      <c r="P25" s="174"/>
    </row>
    <row r="26" spans="1:19">
      <c r="A26" s="152"/>
      <c r="B26" s="152"/>
      <c r="C26" s="150"/>
      <c r="D26" s="152"/>
      <c r="E26" s="175">
        <v>0.4</v>
      </c>
      <c r="F26" s="152"/>
      <c r="G26" s="152"/>
      <c r="H26" s="152"/>
      <c r="I26" s="152"/>
      <c r="J26" s="193"/>
      <c r="K26" s="194">
        <f>SUM(K21:K25)</f>
        <v>85.270099999999999</v>
      </c>
      <c r="L26" s="178">
        <f>[1]Invoerenduet!$CA$6</f>
        <v>25.2652</v>
      </c>
      <c r="M26" s="179" t="s">
        <v>12</v>
      </c>
      <c r="N26" s="174"/>
      <c r="O26" s="174"/>
      <c r="P26" s="174"/>
    </row>
    <row r="27" spans="1:19" ht="15.75" thickBot="1">
      <c r="A27" s="152"/>
      <c r="B27" s="181" t="s">
        <v>15</v>
      </c>
      <c r="C27" s="195" t="str">
        <f>[1]Invoerenduet!$E$6</f>
        <v>Ice cream man</v>
      </c>
      <c r="D27" s="172"/>
      <c r="E27" s="172"/>
      <c r="F27" s="196"/>
      <c r="G27" s="196"/>
      <c r="H27" s="196"/>
      <c r="I27" s="197"/>
      <c r="J27" s="152"/>
      <c r="K27" s="198" t="s">
        <v>13</v>
      </c>
      <c r="L27" s="199">
        <f>[1]Invoerenduet!$CE$6</f>
        <v>0</v>
      </c>
      <c r="M27" s="200" t="s">
        <v>14</v>
      </c>
      <c r="N27" s="152"/>
      <c r="O27" s="152"/>
      <c r="P27" s="152"/>
    </row>
    <row r="28" spans="1:19" ht="15.75" thickTop="1">
      <c r="A28" s="152"/>
      <c r="B28" s="181" t="s">
        <v>17</v>
      </c>
      <c r="C28" s="201" t="str">
        <f>[1]Invoerenduet!$F$6</f>
        <v>ZPCH</v>
      </c>
      <c r="D28" s="172"/>
      <c r="E28" s="172"/>
      <c r="F28" s="196"/>
      <c r="G28" s="196"/>
      <c r="H28" s="196"/>
      <c r="I28" s="197"/>
      <c r="J28" s="152"/>
      <c r="K28" s="198" t="s">
        <v>16</v>
      </c>
      <c r="L28" s="184">
        <f>[1]Invoerenduet!$CF$6</f>
        <v>65.865200000000002</v>
      </c>
      <c r="M28" s="152">
        <f>[1]Invoerenduet!$C$2</f>
        <v>100</v>
      </c>
      <c r="N28" s="202" t="s">
        <v>9</v>
      </c>
      <c r="O28" s="203">
        <f>[1]Invoerenduet!$CH$6</f>
        <v>65.865200000000002</v>
      </c>
      <c r="P28" s="152"/>
    </row>
    <row r="29" spans="1:19" ht="15.75" thickBot="1">
      <c r="A29" s="180"/>
      <c r="B29" s="152"/>
      <c r="C29" s="150"/>
      <c r="D29" s="172"/>
      <c r="E29" s="172"/>
      <c r="F29" s="196"/>
      <c r="G29" s="196"/>
      <c r="H29" s="196"/>
      <c r="I29" s="197"/>
      <c r="J29" s="152"/>
      <c r="K29" s="198" t="s">
        <v>143</v>
      </c>
      <c r="L29" s="184">
        <f>[1]Invoerenduet!$S$6</f>
        <v>0</v>
      </c>
      <c r="M29" s="152">
        <f>[1]Invoerenduet!$C$1</f>
        <v>0</v>
      </c>
      <c r="N29" s="202" t="s">
        <v>9</v>
      </c>
      <c r="O29" s="203">
        <f>[1]Invoerenduet!$CI$6</f>
        <v>0</v>
      </c>
      <c r="P29" s="179" t="s">
        <v>137</v>
      </c>
    </row>
    <row r="30" spans="1:19" ht="15.75" thickTop="1">
      <c r="A30" s="180"/>
      <c r="B30" s="152"/>
      <c r="C30" s="150"/>
      <c r="D30" s="172"/>
      <c r="E30" s="172"/>
      <c r="F30" s="196"/>
      <c r="G30" s="196"/>
      <c r="H30" s="196"/>
      <c r="I30" s="197"/>
      <c r="J30" s="152"/>
      <c r="K30" s="198" t="s">
        <v>18</v>
      </c>
      <c r="L30" s="184"/>
      <c r="M30" s="152"/>
      <c r="N30" s="152"/>
      <c r="O30" s="204">
        <f>[1]Invoerenduet!$C$6</f>
        <v>65.865200000000002</v>
      </c>
      <c r="P30" s="185" t="s">
        <v>137</v>
      </c>
    </row>
    <row r="31" spans="1:19">
      <c r="A31" s="174"/>
      <c r="B31" s="174"/>
      <c r="C31" s="205"/>
      <c r="D31" s="174"/>
      <c r="E31" s="174"/>
      <c r="F31" s="206"/>
      <c r="G31" s="206"/>
      <c r="H31" s="206"/>
      <c r="I31" s="206"/>
      <c r="J31" s="206"/>
      <c r="K31" s="206"/>
      <c r="L31" s="178"/>
      <c r="M31" s="174"/>
      <c r="N31" s="174"/>
      <c r="O31" s="207"/>
      <c r="P31" s="174"/>
    </row>
    <row r="32" spans="1:19">
      <c r="A32" s="171">
        <f>[1]Invoerenduet!$B$7</f>
        <v>2</v>
      </c>
      <c r="B32" s="172" t="str">
        <f>[1]Invoerenduet!$D$7</f>
        <v>De Dolfijn</v>
      </c>
      <c r="C32" s="173"/>
      <c r="D32" s="174" t="s">
        <v>7</v>
      </c>
      <c r="E32" s="175">
        <v>0.3</v>
      </c>
      <c r="F32" s="176">
        <f>[1]Invoerenduet!$Z$7</f>
        <v>6.4</v>
      </c>
      <c r="G32" s="176">
        <f>[1]Invoerenduet!$AA$7</f>
        <v>6.4</v>
      </c>
      <c r="H32" s="176">
        <f>[1]Invoerenduet!$AB$7</f>
        <v>6.3</v>
      </c>
      <c r="I32" s="176">
        <f>[1]Invoerenduet!$AC$7</f>
        <v>6.5</v>
      </c>
      <c r="J32" s="176">
        <f>[1]Invoerenduet!$AD$7</f>
        <v>6.5</v>
      </c>
      <c r="K32" s="177">
        <f>[1]Invoerenduet!$AE$7</f>
        <v>19.3</v>
      </c>
      <c r="L32" s="178">
        <f>[1]Invoerenduet!$AF$7</f>
        <v>19.3</v>
      </c>
      <c r="M32" s="179" t="s">
        <v>137</v>
      </c>
      <c r="N32" s="174"/>
      <c r="O32" s="174"/>
      <c r="P32" s="174"/>
    </row>
    <row r="33" spans="1:16">
      <c r="A33" s="180" t="str">
        <f>[1]Invoerenduet!$I$7</f>
        <v>x</v>
      </c>
      <c r="B33" s="172" t="str">
        <f>[1]Invoerenduet!$G$7</f>
        <v>Jisca Majolee</v>
      </c>
      <c r="C33" s="181">
        <f>[1]Invoerenduet!$H$7</f>
        <v>199403570</v>
      </c>
      <c r="D33" s="174" t="s">
        <v>10</v>
      </c>
      <c r="E33" s="175">
        <v>0.3</v>
      </c>
      <c r="F33" s="182">
        <f>[1]Invoerenduet!$AM$7</f>
        <v>6.2</v>
      </c>
      <c r="G33" s="182">
        <f>[1]Invoerenduet!$AN$7</f>
        <v>6.4</v>
      </c>
      <c r="H33" s="182">
        <f>[1]Invoerenduet!$AO$7</f>
        <v>7.2</v>
      </c>
      <c r="I33" s="182">
        <f>[1]Invoerenduet!$AP$7</f>
        <v>6.2</v>
      </c>
      <c r="J33" s="182">
        <f>[1]Invoerenduet!$AQ$7</f>
        <v>5.9</v>
      </c>
      <c r="K33" s="183">
        <f>[1]Invoerenduet!$AR$7</f>
        <v>18.799999999999997</v>
      </c>
      <c r="L33" s="184">
        <f>[1]Invoerenduet!$AS$7</f>
        <v>18.8</v>
      </c>
      <c r="M33" s="185" t="s">
        <v>137</v>
      </c>
      <c r="N33" s="174"/>
      <c r="O33" s="174"/>
      <c r="P33" s="174"/>
    </row>
    <row r="34" spans="1:16">
      <c r="A34" s="180" t="str">
        <f>[1]Invoerenduet!$L$7</f>
        <v>x</v>
      </c>
      <c r="B34" s="172" t="str">
        <f>[1]Invoerenduet!$J$7</f>
        <v>Karin Simons</v>
      </c>
      <c r="C34" s="181">
        <f>[1]Invoerenduet!K$7</f>
        <v>198903804</v>
      </c>
      <c r="D34" s="186" t="s">
        <v>138</v>
      </c>
      <c r="E34" s="187">
        <f>[1]Invoerenduet!$BT$5</f>
        <v>2.2999999999999998</v>
      </c>
      <c r="F34" s="188">
        <f>[1]Invoerenduet!$AU$7/10</f>
        <v>6.3</v>
      </c>
      <c r="G34" s="188">
        <f>[1]Invoerenduet!$AZ$7/10</f>
        <v>6.3</v>
      </c>
      <c r="H34" s="188">
        <f>[1]Invoerenduet!$BE$7/10</f>
        <v>6.4</v>
      </c>
      <c r="I34" s="188">
        <f>[1]Invoerenduet!$BJ$7/10</f>
        <v>6</v>
      </c>
      <c r="J34" s="188">
        <f>[1]Invoerenduet!$BO$7/10</f>
        <v>6.5</v>
      </c>
      <c r="K34" s="189">
        <f>[1]Invoerenduet!$BT$7</f>
        <v>14.566700000000001</v>
      </c>
      <c r="L34" s="184"/>
      <c r="M34" s="152"/>
      <c r="N34" s="152"/>
      <c r="O34" s="152"/>
      <c r="P34" s="152"/>
    </row>
    <row r="35" spans="1:16">
      <c r="A35" s="180">
        <f>[1]Invoerenduet!$O$7</f>
        <v>0</v>
      </c>
      <c r="B35" s="172" t="str">
        <f>[1]Invoerenduet!$M$7</f>
        <v/>
      </c>
      <c r="C35" s="181">
        <f>[1]Invoerenduet!$N$7</f>
        <v>0</v>
      </c>
      <c r="D35" s="186" t="s">
        <v>139</v>
      </c>
      <c r="E35" s="187">
        <f>[1]Invoerenduet!$BU$5</f>
        <v>2.9</v>
      </c>
      <c r="F35" s="188">
        <f>[1]Invoerenduet!$AV$7/10</f>
        <v>6.4</v>
      </c>
      <c r="G35" s="188">
        <f>[1]Invoerenduet!$BA$7/10</f>
        <v>5.8</v>
      </c>
      <c r="H35" s="188">
        <f>[1]Invoerenduet!$BF$7/10</f>
        <v>6.5</v>
      </c>
      <c r="I35" s="188">
        <f>[1]Invoerenduet!$BK$7/10</f>
        <v>6.1</v>
      </c>
      <c r="J35" s="188">
        <f>[1]Invoerenduet!$BP$7/10</f>
        <v>6.4</v>
      </c>
      <c r="K35" s="189">
        <f>[1]Invoerenduet!$BU$7</f>
        <v>18.27</v>
      </c>
      <c r="L35" s="152"/>
      <c r="M35" s="152"/>
      <c r="N35" s="152"/>
      <c r="O35" s="152"/>
      <c r="P35" s="152"/>
    </row>
    <row r="36" spans="1:16">
      <c r="A36" s="174"/>
      <c r="B36" s="190"/>
      <c r="C36" s="173"/>
      <c r="D36" s="186" t="s">
        <v>140</v>
      </c>
      <c r="E36" s="187">
        <f>[1]Invoerenduet!$BV$5</f>
        <v>2.8</v>
      </c>
      <c r="F36" s="188">
        <f>[1]Invoerenduet!$AW$7/10</f>
        <v>6.2</v>
      </c>
      <c r="G36" s="188">
        <f>[1]Invoerenduet!$BB$7/10</f>
        <v>5.7</v>
      </c>
      <c r="H36" s="188">
        <f>[1]Invoerenduet!$BG$7/10</f>
        <v>6.3</v>
      </c>
      <c r="I36" s="188">
        <f>[1]Invoerenduet!$BL$7/10</f>
        <v>6.2</v>
      </c>
      <c r="J36" s="188">
        <f>[1]Invoerenduet!$BQ$7/10</f>
        <v>6.2</v>
      </c>
      <c r="K36" s="189">
        <f>[1]Invoerenduet!$BV$7</f>
        <v>17.36</v>
      </c>
      <c r="L36" s="178"/>
      <c r="M36" s="174"/>
      <c r="N36" s="174"/>
      <c r="O36" s="174"/>
      <c r="P36" s="174"/>
    </row>
    <row r="37" spans="1:16">
      <c r="A37" s="152"/>
      <c r="B37" s="152"/>
      <c r="C37" s="150"/>
      <c r="D37" s="186" t="s">
        <v>141</v>
      </c>
      <c r="E37" s="187">
        <f>[1]Invoerenduet!$BW$5</f>
        <v>3</v>
      </c>
      <c r="F37" s="188">
        <f>[1]Invoerenduet!$AX$7/10</f>
        <v>6.2</v>
      </c>
      <c r="G37" s="188">
        <f>[1]Invoerenduet!$BC$7/10</f>
        <v>6</v>
      </c>
      <c r="H37" s="188">
        <f>[1]Invoerenduet!$BH$7/10</f>
        <v>6.1</v>
      </c>
      <c r="I37" s="188">
        <f>[1]Invoerenduet!$BM$7/10</f>
        <v>6.2</v>
      </c>
      <c r="J37" s="188">
        <f>[1]Invoerenduet!$BR$7/10</f>
        <v>6.5</v>
      </c>
      <c r="K37" s="189">
        <f>[1]Invoerenduet!$BW$7</f>
        <v>18.5</v>
      </c>
      <c r="L37" s="184"/>
      <c r="M37" s="152"/>
      <c r="N37" s="174"/>
      <c r="O37" s="174"/>
      <c r="P37" s="174"/>
    </row>
    <row r="38" spans="1:16">
      <c r="A38" s="152"/>
      <c r="B38" s="152"/>
      <c r="C38" s="150"/>
      <c r="D38" s="186" t="s">
        <v>142</v>
      </c>
      <c r="E38" s="187">
        <f>[1]Invoerenduet!$BX$5</f>
        <v>2.5</v>
      </c>
      <c r="F38" s="191">
        <f>[1]Invoerenduet!$AY$7/10</f>
        <v>6.3</v>
      </c>
      <c r="G38" s="191">
        <f>[1]Invoerenduet!$BD$7/10</f>
        <v>6.1</v>
      </c>
      <c r="H38" s="191">
        <f>[1]Invoerenduet!$BI$7/10</f>
        <v>6.5</v>
      </c>
      <c r="I38" s="191">
        <f>[1]Invoerenduet!$BN$7/10</f>
        <v>6.2</v>
      </c>
      <c r="J38" s="191">
        <f>[1]Invoerenduet!$BS$7/10</f>
        <v>6.4</v>
      </c>
      <c r="K38" s="192">
        <f>[1]Invoerenduet!$BX$7</f>
        <v>15.75</v>
      </c>
      <c r="L38" s="178"/>
      <c r="M38" s="179"/>
      <c r="N38" s="174"/>
      <c r="O38" s="174"/>
      <c r="P38" s="174"/>
    </row>
    <row r="39" spans="1:16">
      <c r="A39" s="152"/>
      <c r="B39" s="152"/>
      <c r="C39" s="150"/>
      <c r="D39" s="152"/>
      <c r="E39" s="175">
        <v>0.4</v>
      </c>
      <c r="F39" s="152"/>
      <c r="G39" s="152"/>
      <c r="H39" s="152"/>
      <c r="I39" s="152"/>
      <c r="J39" s="193"/>
      <c r="K39" s="194">
        <f>SUM(K34:K38)</f>
        <v>84.446699999999993</v>
      </c>
      <c r="L39" s="178">
        <f>[1]Invoerenduet!$CA$7</f>
        <v>25.0212</v>
      </c>
      <c r="M39" s="179" t="s">
        <v>12</v>
      </c>
      <c r="N39" s="174"/>
      <c r="O39" s="174"/>
      <c r="P39" s="174"/>
    </row>
    <row r="40" spans="1:16" ht="15.75" thickBot="1">
      <c r="A40" s="152"/>
      <c r="B40" s="181" t="s">
        <v>15</v>
      </c>
      <c r="C40" s="195" t="str">
        <f>[1]Invoerenduet!$E$7</f>
        <v>Hungarian Dance</v>
      </c>
      <c r="D40" s="172"/>
      <c r="E40" s="172"/>
      <c r="F40" s="196"/>
      <c r="G40" s="196"/>
      <c r="H40" s="196"/>
      <c r="I40" s="197"/>
      <c r="J40" s="152"/>
      <c r="K40" s="198" t="s">
        <v>13</v>
      </c>
      <c r="L40" s="199">
        <f>[1]Invoerenduet!$CE$7</f>
        <v>0</v>
      </c>
      <c r="M40" s="200" t="s">
        <v>14</v>
      </c>
      <c r="N40" s="152"/>
      <c r="O40" s="152"/>
      <c r="P40" s="152"/>
    </row>
    <row r="41" spans="1:16" ht="15.75" thickTop="1">
      <c r="A41" s="152"/>
      <c r="B41" s="181" t="s">
        <v>17</v>
      </c>
      <c r="C41" s="201" t="str">
        <f>[1]Invoerenduet!$F$7</f>
        <v>De Dolfijn</v>
      </c>
      <c r="D41" s="172"/>
      <c r="E41" s="172"/>
      <c r="F41" s="196"/>
      <c r="G41" s="196"/>
      <c r="H41" s="196"/>
      <c r="I41" s="197"/>
      <c r="J41" s="152"/>
      <c r="K41" s="198" t="s">
        <v>16</v>
      </c>
      <c r="L41" s="184">
        <f>[1]Invoerenduet!$CF$7</f>
        <v>63.121200000000002</v>
      </c>
      <c r="M41" s="152">
        <f>[1]Invoerenduet!$C$2</f>
        <v>100</v>
      </c>
      <c r="N41" s="202" t="s">
        <v>9</v>
      </c>
      <c r="O41" s="203">
        <f>[1]Invoerenduet!$CH$7</f>
        <v>63.121200000000002</v>
      </c>
      <c r="P41" s="152"/>
    </row>
    <row r="42" spans="1:16" ht="15.75" thickBot="1">
      <c r="A42" s="180"/>
      <c r="B42" s="152"/>
      <c r="C42" s="150"/>
      <c r="D42" s="172"/>
      <c r="E42" s="172"/>
      <c r="F42" s="196"/>
      <c r="G42" s="196"/>
      <c r="H42" s="196"/>
      <c r="I42" s="197"/>
      <c r="J42" s="152"/>
      <c r="K42" s="198" t="s">
        <v>143</v>
      </c>
      <c r="L42" s="184">
        <f>[1]Invoerenduet!$S$7</f>
        <v>0</v>
      </c>
      <c r="M42" s="152">
        <f>[1]Invoerenduet!$C$1</f>
        <v>0</v>
      </c>
      <c r="N42" s="202" t="s">
        <v>9</v>
      </c>
      <c r="O42" s="203">
        <f>[1]Invoerenduet!$CI$7</f>
        <v>0</v>
      </c>
      <c r="P42" s="179" t="s">
        <v>137</v>
      </c>
    </row>
    <row r="43" spans="1:16" ht="15.75" thickTop="1">
      <c r="A43" s="180"/>
      <c r="B43" s="152"/>
      <c r="C43" s="150"/>
      <c r="D43" s="172"/>
      <c r="E43" s="172"/>
      <c r="F43" s="196"/>
      <c r="G43" s="196"/>
      <c r="H43" s="196"/>
      <c r="I43" s="197"/>
      <c r="J43" s="152"/>
      <c r="K43" s="198" t="s">
        <v>18</v>
      </c>
      <c r="L43" s="184"/>
      <c r="M43" s="152"/>
      <c r="N43" s="152"/>
      <c r="O43" s="204">
        <f>[1]Invoerenduet!$C$7</f>
        <v>63.121200000000002</v>
      </c>
      <c r="P43" s="185" t="s">
        <v>137</v>
      </c>
    </row>
    <row r="44" spans="1:16">
      <c r="A44" s="174"/>
      <c r="B44" s="174"/>
      <c r="C44" s="205"/>
      <c r="D44" s="174"/>
      <c r="E44" s="174"/>
      <c r="F44" s="206"/>
      <c r="G44" s="206"/>
      <c r="H44" s="206"/>
      <c r="I44" s="206"/>
      <c r="J44" s="206"/>
      <c r="K44" s="206"/>
      <c r="L44" s="178"/>
      <c r="M44" s="174"/>
      <c r="N44" s="174"/>
      <c r="O44" s="207"/>
      <c r="P44" s="174"/>
    </row>
    <row r="45" spans="1:16">
      <c r="A45" s="171">
        <f>[1]Invoerenduet!$B$8</f>
        <v>3</v>
      </c>
      <c r="B45" s="172" t="str">
        <f>[1]Invoerenduet!$D$8</f>
        <v>ACZ</v>
      </c>
      <c r="C45" s="173"/>
      <c r="D45" s="174" t="s">
        <v>7</v>
      </c>
      <c r="E45" s="175">
        <v>0.3</v>
      </c>
      <c r="F45" s="176">
        <f>[1]Invoerenduet!$Z$8</f>
        <v>6.4</v>
      </c>
      <c r="G45" s="176">
        <f>[1]Invoerenduet!$AA$8</f>
        <v>6.7</v>
      </c>
      <c r="H45" s="176">
        <f>[1]Invoerenduet!$AB$8</f>
        <v>6.6</v>
      </c>
      <c r="I45" s="176">
        <f>[1]Invoerenduet!$AC$8</f>
        <v>6.1</v>
      </c>
      <c r="J45" s="176">
        <f>[1]Invoerenduet!$AD$8</f>
        <v>6.2</v>
      </c>
      <c r="K45" s="177">
        <f>[1]Invoerenduet!$AE$8</f>
        <v>19.20000000000001</v>
      </c>
      <c r="L45" s="178">
        <f>[1]Invoerenduet!$AF$8</f>
        <v>19.2</v>
      </c>
      <c r="M45" s="179" t="s">
        <v>137</v>
      </c>
      <c r="N45" s="174"/>
      <c r="O45" s="174"/>
      <c r="P45" s="174"/>
    </row>
    <row r="46" spans="1:16">
      <c r="A46" s="180" t="str">
        <f>[1]Invoerenduet!$I$8</f>
        <v>x</v>
      </c>
      <c r="B46" s="172" t="str">
        <f>[1]Invoerenduet!$G$8</f>
        <v>Laura van Meel</v>
      </c>
      <c r="C46" s="181">
        <f>[1]Invoerenduet!$H$8</f>
        <v>200000790</v>
      </c>
      <c r="D46" s="174" t="s">
        <v>10</v>
      </c>
      <c r="E46" s="175">
        <v>0.3</v>
      </c>
      <c r="F46" s="182">
        <f>[1]Invoerenduet!$AM$8</f>
        <v>6.5</v>
      </c>
      <c r="G46" s="182">
        <f>[1]Invoerenduet!$AN$8</f>
        <v>6.6</v>
      </c>
      <c r="H46" s="182">
        <f>[1]Invoerenduet!$AO$8</f>
        <v>7.5</v>
      </c>
      <c r="I46" s="182">
        <f>[1]Invoerenduet!$AP$8</f>
        <v>6.4</v>
      </c>
      <c r="J46" s="182">
        <f>[1]Invoerenduet!$AQ$8</f>
        <v>6</v>
      </c>
      <c r="K46" s="183">
        <f>[1]Invoerenduet!$AR$8</f>
        <v>19.5</v>
      </c>
      <c r="L46" s="184">
        <f>[1]Invoerenduet!$AS$8</f>
        <v>19.5</v>
      </c>
      <c r="M46" s="185" t="s">
        <v>137</v>
      </c>
      <c r="N46" s="174"/>
      <c r="O46" s="174"/>
      <c r="P46" s="174"/>
    </row>
    <row r="47" spans="1:16">
      <c r="A47" s="180" t="str">
        <f>[1]Invoerenduet!$L$8</f>
        <v>x</v>
      </c>
      <c r="B47" s="172" t="str">
        <f>[1]Invoerenduet!$J$8</f>
        <v>Marleen Brandhorst</v>
      </c>
      <c r="C47" s="181">
        <f>[1]Invoerenduet!K$8</f>
        <v>200003910</v>
      </c>
      <c r="D47" s="186" t="s">
        <v>138</v>
      </c>
      <c r="E47" s="187">
        <f>[1]Invoerenduet!$BT$5</f>
        <v>2.2999999999999998</v>
      </c>
      <c r="F47" s="188">
        <f>[1]Invoerenduet!$AU$8/10</f>
        <v>6.2</v>
      </c>
      <c r="G47" s="188">
        <f>[1]Invoerenduet!$AZ$8/10</f>
        <v>5.8</v>
      </c>
      <c r="H47" s="188">
        <f>[1]Invoerenduet!$BE$8/10</f>
        <v>5.4</v>
      </c>
      <c r="I47" s="188">
        <f>[1]Invoerenduet!$BJ$8/10</f>
        <v>6.1</v>
      </c>
      <c r="J47" s="188">
        <f>[1]Invoerenduet!$BO$8/10</f>
        <v>6.4</v>
      </c>
      <c r="K47" s="189">
        <f>[1]Invoerenduet!$BT$8</f>
        <v>13.8767</v>
      </c>
      <c r="L47" s="184"/>
      <c r="M47" s="152"/>
      <c r="N47" s="152"/>
      <c r="O47" s="152"/>
      <c r="P47" s="152"/>
    </row>
    <row r="48" spans="1:16">
      <c r="A48" s="180">
        <f>[1]Invoerenduet!$O$8</f>
        <v>0</v>
      </c>
      <c r="B48" s="172" t="str">
        <f>[1]Invoerenduet!$M$8</f>
        <v/>
      </c>
      <c r="C48" s="181">
        <f>[1]Invoerenduet!$N$8</f>
        <v>0</v>
      </c>
      <c r="D48" s="186" t="s">
        <v>139</v>
      </c>
      <c r="E48" s="187">
        <f>[1]Invoerenduet!$BU$5</f>
        <v>2.9</v>
      </c>
      <c r="F48" s="188">
        <f>[1]Invoerenduet!$AV$8/10</f>
        <v>6.3</v>
      </c>
      <c r="G48" s="188">
        <f>[1]Invoerenduet!$BA$8/10</f>
        <v>6</v>
      </c>
      <c r="H48" s="188">
        <f>[1]Invoerenduet!$BF$8/10</f>
        <v>5.5</v>
      </c>
      <c r="I48" s="188">
        <f>[1]Invoerenduet!$BK$8/10</f>
        <v>6.3</v>
      </c>
      <c r="J48" s="188">
        <f>[1]Invoerenduet!$BP$8/10</f>
        <v>6.6</v>
      </c>
      <c r="K48" s="189">
        <f>[1]Invoerenduet!$BU$8</f>
        <v>17.98</v>
      </c>
      <c r="L48" s="152"/>
      <c r="M48" s="152"/>
      <c r="N48" s="152"/>
      <c r="O48" s="152"/>
      <c r="P48" s="152"/>
    </row>
    <row r="49" spans="1:16">
      <c r="A49" s="174"/>
      <c r="B49" s="190"/>
      <c r="C49" s="173"/>
      <c r="D49" s="186" t="s">
        <v>140</v>
      </c>
      <c r="E49" s="187">
        <f>[1]Invoerenduet!$BV$5</f>
        <v>2.8</v>
      </c>
      <c r="F49" s="188">
        <f>[1]Invoerenduet!$AW$8/10</f>
        <v>6.1</v>
      </c>
      <c r="G49" s="188">
        <f>[1]Invoerenduet!$BB$8/10</f>
        <v>5.6</v>
      </c>
      <c r="H49" s="188">
        <f>[1]Invoerenduet!$BG$8/10</f>
        <v>5.2</v>
      </c>
      <c r="I49" s="188">
        <f>[1]Invoerenduet!$BL$8/10</f>
        <v>6.1</v>
      </c>
      <c r="J49" s="188">
        <f>[1]Invoerenduet!$BQ$8/10</f>
        <v>6.2</v>
      </c>
      <c r="K49" s="189">
        <f>[1]Invoerenduet!$BV$8</f>
        <v>16.613299999999999</v>
      </c>
      <c r="L49" s="178"/>
      <c r="M49" s="174"/>
      <c r="N49" s="174"/>
      <c r="O49" s="174"/>
      <c r="P49" s="174"/>
    </row>
    <row r="50" spans="1:16">
      <c r="A50" s="152"/>
      <c r="B50" s="152"/>
      <c r="C50" s="150"/>
      <c r="D50" s="186" t="s">
        <v>141</v>
      </c>
      <c r="E50" s="187">
        <f>[1]Invoerenduet!$BW$5</f>
        <v>3</v>
      </c>
      <c r="F50" s="188">
        <f>[1]Invoerenduet!$AX$8/10</f>
        <v>6.5</v>
      </c>
      <c r="G50" s="188">
        <f>[1]Invoerenduet!$BC$8/10</f>
        <v>5.6</v>
      </c>
      <c r="H50" s="188">
        <f>[1]Invoerenduet!$BH$8/10</f>
        <v>5.2</v>
      </c>
      <c r="I50" s="188">
        <f>[1]Invoerenduet!$BM$8/10</f>
        <v>6.3</v>
      </c>
      <c r="J50" s="188">
        <f>[1]Invoerenduet!$BR$8/10</f>
        <v>6.4</v>
      </c>
      <c r="K50" s="189">
        <f>[1]Invoerenduet!$BW$8</f>
        <v>18.3</v>
      </c>
      <c r="L50" s="184"/>
      <c r="M50" s="152"/>
      <c r="N50" s="174"/>
      <c r="O50" s="174"/>
      <c r="P50" s="174"/>
    </row>
    <row r="51" spans="1:16">
      <c r="A51" s="152"/>
      <c r="B51" s="152"/>
      <c r="C51" s="150"/>
      <c r="D51" s="186" t="s">
        <v>142</v>
      </c>
      <c r="E51" s="187">
        <f>[1]Invoerenduet!$BX$5</f>
        <v>2.5</v>
      </c>
      <c r="F51" s="191">
        <f>[1]Invoerenduet!$AY$8/10</f>
        <v>6.1</v>
      </c>
      <c r="G51" s="191">
        <f>[1]Invoerenduet!$BD$8/10</f>
        <v>5.4</v>
      </c>
      <c r="H51" s="191">
        <f>[1]Invoerenduet!$BI$8/10</f>
        <v>5.8</v>
      </c>
      <c r="I51" s="191">
        <f>[1]Invoerenduet!$BN$8/10</f>
        <v>6</v>
      </c>
      <c r="J51" s="191">
        <f>[1]Invoerenduet!$BS$8/10</f>
        <v>6.6</v>
      </c>
      <c r="K51" s="192">
        <f>[1]Invoerenduet!$BX$8</f>
        <v>14.916700000000001</v>
      </c>
      <c r="L51" s="178"/>
      <c r="M51" s="179"/>
      <c r="N51" s="174"/>
      <c r="O51" s="174"/>
      <c r="P51" s="174"/>
    </row>
    <row r="52" spans="1:16">
      <c r="A52" s="152"/>
      <c r="B52" s="152"/>
      <c r="C52" s="150"/>
      <c r="D52" s="152"/>
      <c r="E52" s="175">
        <v>0.4</v>
      </c>
      <c r="F52" s="152"/>
      <c r="G52" s="152"/>
      <c r="H52" s="152"/>
      <c r="I52" s="152"/>
      <c r="J52" s="193"/>
      <c r="K52" s="194">
        <f>SUM(K47:K51)</f>
        <v>81.686700000000002</v>
      </c>
      <c r="L52" s="178">
        <f>[1]Invoerenduet!$CA$8</f>
        <v>24.203499999999998</v>
      </c>
      <c r="M52" s="179" t="s">
        <v>12</v>
      </c>
      <c r="N52" s="174"/>
      <c r="O52" s="174"/>
      <c r="P52" s="174"/>
    </row>
    <row r="53" spans="1:16" ht="15.75" thickBot="1">
      <c r="A53" s="152"/>
      <c r="B53" s="181" t="s">
        <v>15</v>
      </c>
      <c r="C53" s="195" t="str">
        <f>[1]Invoerenduet!$E$8</f>
        <v>William Joseph</v>
      </c>
      <c r="D53" s="172"/>
      <c r="E53" s="172"/>
      <c r="F53" s="196"/>
      <c r="G53" s="196"/>
      <c r="H53" s="196"/>
      <c r="I53" s="197"/>
      <c r="J53" s="152"/>
      <c r="K53" s="198" t="s">
        <v>13</v>
      </c>
      <c r="L53" s="199">
        <f>[1]Invoerenduet!$CE$8</f>
        <v>0</v>
      </c>
      <c r="M53" s="200" t="s">
        <v>14</v>
      </c>
      <c r="N53" s="152"/>
      <c r="O53" s="152"/>
      <c r="P53" s="152"/>
    </row>
    <row r="54" spans="1:16" ht="15.75" thickTop="1">
      <c r="A54" s="152"/>
      <c r="B54" s="181" t="s">
        <v>17</v>
      </c>
      <c r="C54" s="201" t="str">
        <f>[1]Invoerenduet!$F$8</f>
        <v>ACZ</v>
      </c>
      <c r="D54" s="172"/>
      <c r="E54" s="172"/>
      <c r="F54" s="196"/>
      <c r="G54" s="196"/>
      <c r="H54" s="196"/>
      <c r="I54" s="197"/>
      <c r="J54" s="152"/>
      <c r="K54" s="198" t="s">
        <v>16</v>
      </c>
      <c r="L54" s="184">
        <f>[1]Invoerenduet!$CF$8</f>
        <v>62.903500000000001</v>
      </c>
      <c r="M54" s="152">
        <f>[1]Invoerenduet!$C$2</f>
        <v>100</v>
      </c>
      <c r="N54" s="202" t="s">
        <v>9</v>
      </c>
      <c r="O54" s="203">
        <f>[1]Invoerenduet!$CH$8</f>
        <v>62.903500000000001</v>
      </c>
      <c r="P54" s="152"/>
    </row>
    <row r="55" spans="1:16" ht="15.75" thickBot="1">
      <c r="A55" s="180"/>
      <c r="B55" s="152"/>
      <c r="C55" s="150"/>
      <c r="D55" s="172"/>
      <c r="E55" s="172"/>
      <c r="F55" s="196"/>
      <c r="G55" s="196"/>
      <c r="H55" s="196"/>
      <c r="I55" s="197"/>
      <c r="J55" s="152"/>
      <c r="K55" s="198" t="s">
        <v>143</v>
      </c>
      <c r="L55" s="184">
        <f>[1]Invoerenduet!$S$8</f>
        <v>0</v>
      </c>
      <c r="M55" s="152">
        <f>[1]Invoerenduet!$C$1</f>
        <v>0</v>
      </c>
      <c r="N55" s="202" t="s">
        <v>9</v>
      </c>
      <c r="O55" s="203">
        <f>[1]Invoerenduet!$CI$8</f>
        <v>0</v>
      </c>
      <c r="P55" s="179" t="s">
        <v>137</v>
      </c>
    </row>
    <row r="56" spans="1:16" ht="15.75" thickTop="1">
      <c r="A56" s="180"/>
      <c r="B56" s="152"/>
      <c r="C56" s="150"/>
      <c r="D56" s="172"/>
      <c r="E56" s="172"/>
      <c r="F56" s="196"/>
      <c r="G56" s="196"/>
      <c r="H56" s="196"/>
      <c r="I56" s="197"/>
      <c r="J56" s="152"/>
      <c r="K56" s="198" t="s">
        <v>18</v>
      </c>
      <c r="L56" s="184"/>
      <c r="M56" s="152"/>
      <c r="N56" s="152"/>
      <c r="O56" s="204">
        <f>[1]Invoerenduet!$C$8</f>
        <v>62.903500000000001</v>
      </c>
      <c r="P56" s="185" t="s">
        <v>137</v>
      </c>
    </row>
    <row r="57" spans="1:16">
      <c r="A57" s="174"/>
      <c r="B57" s="174"/>
      <c r="C57" s="205"/>
      <c r="D57" s="174"/>
      <c r="E57" s="174"/>
      <c r="F57" s="206"/>
      <c r="G57" s="206"/>
      <c r="H57" s="206"/>
      <c r="I57" s="206"/>
      <c r="J57" s="206"/>
      <c r="K57" s="206"/>
      <c r="L57" s="178"/>
      <c r="M57" s="174"/>
      <c r="N57" s="174"/>
      <c r="O57" s="207"/>
      <c r="P57" s="174"/>
    </row>
    <row r="58" spans="1:16">
      <c r="A58" s="171">
        <f>[1]Invoerenduet!$B$9</f>
        <v>4</v>
      </c>
      <c r="B58" s="172" t="str">
        <f>[1]Invoerenduet!$D$9</f>
        <v>De Dokkelaers</v>
      </c>
      <c r="C58" s="173"/>
      <c r="D58" s="174" t="s">
        <v>7</v>
      </c>
      <c r="E58" s="175">
        <v>0.3</v>
      </c>
      <c r="F58" s="176">
        <f>[1]Invoerenduet!$Z$9</f>
        <v>5.6</v>
      </c>
      <c r="G58" s="176">
        <f>[1]Invoerenduet!$AA$9</f>
        <v>5.3</v>
      </c>
      <c r="H58" s="176">
        <f>[1]Invoerenduet!$AB$9</f>
        <v>5.7</v>
      </c>
      <c r="I58" s="176">
        <f>[1]Invoerenduet!$AC$9</f>
        <v>5.9</v>
      </c>
      <c r="J58" s="176">
        <f>[1]Invoerenduet!$AD$9</f>
        <v>5.7</v>
      </c>
      <c r="K58" s="177">
        <f>[1]Invoerenduet!$AE$9</f>
        <v>16.999999999999996</v>
      </c>
      <c r="L58" s="178">
        <f>[1]Invoerenduet!$AF$9</f>
        <v>17</v>
      </c>
      <c r="M58" s="179" t="s">
        <v>137</v>
      </c>
      <c r="N58" s="174"/>
      <c r="O58" s="174"/>
      <c r="P58" s="174"/>
    </row>
    <row r="59" spans="1:16">
      <c r="A59" s="180" t="str">
        <f>[1]Invoerenduet!$I$9</f>
        <v>x</v>
      </c>
      <c r="B59" s="172" t="str">
        <f>[1]Invoerenduet!$G$9</f>
        <v>Marit van den Wittenboer</v>
      </c>
      <c r="C59" s="181">
        <f>[1]Invoerenduet!$H$9</f>
        <v>200104280</v>
      </c>
      <c r="D59" s="174" t="s">
        <v>10</v>
      </c>
      <c r="E59" s="175">
        <v>0.3</v>
      </c>
      <c r="F59" s="182">
        <f>[1]Invoerenduet!$AM$9</f>
        <v>5.9</v>
      </c>
      <c r="G59" s="182">
        <f>[1]Invoerenduet!$AN$9</f>
        <v>5.9</v>
      </c>
      <c r="H59" s="182">
        <f>[1]Invoerenduet!$AO$9</f>
        <v>6.2</v>
      </c>
      <c r="I59" s="182">
        <f>[1]Invoerenduet!$AP$9</f>
        <v>5.7</v>
      </c>
      <c r="J59" s="182">
        <f>[1]Invoerenduet!$AQ$9</f>
        <v>6.1</v>
      </c>
      <c r="K59" s="183">
        <f>[1]Invoerenduet!$AR$9</f>
        <v>17.899999999999999</v>
      </c>
      <c r="L59" s="184">
        <f>[1]Invoerenduet!$AS$9</f>
        <v>17.899999999999999</v>
      </c>
      <c r="M59" s="185" t="s">
        <v>137</v>
      </c>
      <c r="N59" s="174"/>
      <c r="O59" s="174"/>
      <c r="P59" s="174"/>
    </row>
    <row r="60" spans="1:16">
      <c r="A60" s="180" t="str">
        <f>[1]Invoerenduet!$L$9</f>
        <v>x</v>
      </c>
      <c r="B60" s="172" t="str">
        <f>[1]Invoerenduet!$J$9</f>
        <v>Marjetta van Esch</v>
      </c>
      <c r="C60" s="181">
        <f>[1]Invoerenduet!K$9</f>
        <v>199603870</v>
      </c>
      <c r="D60" s="186" t="s">
        <v>138</v>
      </c>
      <c r="E60" s="187">
        <f>[1]Invoerenduet!$BT$5</f>
        <v>2.2999999999999998</v>
      </c>
      <c r="F60" s="188">
        <f>[1]Invoerenduet!$AU$9/10</f>
        <v>5.8</v>
      </c>
      <c r="G60" s="188">
        <f>[1]Invoerenduet!$AZ$9/10</f>
        <v>5.0999999999999996</v>
      </c>
      <c r="H60" s="188">
        <f>[1]Invoerenduet!$BE$9/10</f>
        <v>6.2</v>
      </c>
      <c r="I60" s="188">
        <f>[1]Invoerenduet!$BJ$9/10</f>
        <v>5.8</v>
      </c>
      <c r="J60" s="188">
        <f>[1]Invoerenduet!$BO$9/10</f>
        <v>6.2</v>
      </c>
      <c r="K60" s="189">
        <f>[1]Invoerenduet!$BT$9</f>
        <v>13.646699999999999</v>
      </c>
      <c r="L60" s="184"/>
      <c r="M60" s="152"/>
      <c r="N60" s="152"/>
      <c r="O60" s="152"/>
      <c r="P60" s="152"/>
    </row>
    <row r="61" spans="1:16">
      <c r="A61" s="180" t="str">
        <f>[1]Invoerenduet!$O$9</f>
        <v>res</v>
      </c>
      <c r="B61" s="172" t="str">
        <f>[1]Invoerenduet!$M$9</f>
        <v>Kim Esser</v>
      </c>
      <c r="C61" s="181">
        <f>[1]Invoerenduet!$N$9</f>
        <v>199802332</v>
      </c>
      <c r="D61" s="186" t="s">
        <v>139</v>
      </c>
      <c r="E61" s="187">
        <f>[1]Invoerenduet!$BU$5</f>
        <v>2.9</v>
      </c>
      <c r="F61" s="188">
        <f>[1]Invoerenduet!$AV$9/10</f>
        <v>5.8</v>
      </c>
      <c r="G61" s="188">
        <f>[1]Invoerenduet!$BA$9/10</f>
        <v>4.9000000000000004</v>
      </c>
      <c r="H61" s="188">
        <f>[1]Invoerenduet!$BF$9/10</f>
        <v>5.8</v>
      </c>
      <c r="I61" s="188">
        <f>[1]Invoerenduet!$BK$9/10</f>
        <v>5.6</v>
      </c>
      <c r="J61" s="188">
        <f>[1]Invoerenduet!$BP$9/10</f>
        <v>5.7</v>
      </c>
      <c r="K61" s="189">
        <f>[1]Invoerenduet!$BU$9</f>
        <v>16.53</v>
      </c>
      <c r="L61" s="152"/>
      <c r="M61" s="152"/>
      <c r="N61" s="152"/>
      <c r="O61" s="152"/>
      <c r="P61" s="152"/>
    </row>
    <row r="62" spans="1:16">
      <c r="A62" s="174"/>
      <c r="B62" s="190"/>
      <c r="C62" s="173"/>
      <c r="D62" s="186" t="s">
        <v>140</v>
      </c>
      <c r="E62" s="187">
        <f>[1]Invoerenduet!$BV$5</f>
        <v>2.8</v>
      </c>
      <c r="F62" s="188">
        <f>[1]Invoerenduet!$AW$9/10</f>
        <v>5.7</v>
      </c>
      <c r="G62" s="188">
        <f>[1]Invoerenduet!$BB$9/10</f>
        <v>4.7</v>
      </c>
      <c r="H62" s="188">
        <f>[1]Invoerenduet!$BG$9/10</f>
        <v>6.1</v>
      </c>
      <c r="I62" s="188">
        <f>[1]Invoerenduet!$BL$9/10</f>
        <v>5.6</v>
      </c>
      <c r="J62" s="188">
        <f>[1]Invoerenduet!$BQ$9/10</f>
        <v>5.6</v>
      </c>
      <c r="K62" s="189">
        <f>[1]Invoerenduet!$BV$9</f>
        <v>15.773300000000001</v>
      </c>
      <c r="L62" s="178"/>
      <c r="M62" s="174"/>
      <c r="N62" s="174"/>
      <c r="O62" s="174"/>
      <c r="P62" s="174"/>
    </row>
    <row r="63" spans="1:16">
      <c r="A63" s="152"/>
      <c r="B63" s="152"/>
      <c r="C63" s="150"/>
      <c r="D63" s="186" t="s">
        <v>141</v>
      </c>
      <c r="E63" s="187">
        <f>[1]Invoerenduet!$BW$5</f>
        <v>3</v>
      </c>
      <c r="F63" s="188">
        <f>[1]Invoerenduet!$AX$9/10</f>
        <v>6</v>
      </c>
      <c r="G63" s="188">
        <f>[1]Invoerenduet!$BC$9/10</f>
        <v>5.2</v>
      </c>
      <c r="H63" s="188">
        <f>[1]Invoerenduet!$BH$9/10</f>
        <v>5.8</v>
      </c>
      <c r="I63" s="188">
        <f>[1]Invoerenduet!$BM$9/10</f>
        <v>5.3</v>
      </c>
      <c r="J63" s="188">
        <f>[1]Invoerenduet!$BR$9/10</f>
        <v>6</v>
      </c>
      <c r="K63" s="189">
        <f>[1]Invoerenduet!$BW$9</f>
        <v>17.100000000000001</v>
      </c>
      <c r="L63" s="184"/>
      <c r="M63" s="152"/>
      <c r="N63" s="174"/>
      <c r="O63" s="174"/>
      <c r="P63" s="174"/>
    </row>
    <row r="64" spans="1:16">
      <c r="A64" s="152"/>
      <c r="B64" s="152"/>
      <c r="C64" s="150"/>
      <c r="D64" s="186" t="s">
        <v>142</v>
      </c>
      <c r="E64" s="187">
        <f>[1]Invoerenduet!$BX$5</f>
        <v>2.5</v>
      </c>
      <c r="F64" s="191">
        <f>[1]Invoerenduet!$AY$9/10</f>
        <v>5.7</v>
      </c>
      <c r="G64" s="191">
        <f>[1]Invoerenduet!$BD$9/10</f>
        <v>4.7</v>
      </c>
      <c r="H64" s="191">
        <f>[1]Invoerenduet!$BI$9/10</f>
        <v>6.3</v>
      </c>
      <c r="I64" s="191">
        <f>[1]Invoerenduet!$BN$9/10</f>
        <v>5.0999999999999996</v>
      </c>
      <c r="J64" s="191">
        <f>[1]Invoerenduet!$BS$9/10</f>
        <v>5.7</v>
      </c>
      <c r="K64" s="192">
        <f>[1]Invoerenduet!$BX$9</f>
        <v>13.75</v>
      </c>
      <c r="L64" s="178"/>
      <c r="M64" s="179"/>
      <c r="N64" s="174"/>
      <c r="O64" s="174"/>
      <c r="P64" s="174"/>
    </row>
    <row r="65" spans="1:16">
      <c r="A65" s="152"/>
      <c r="B65" s="152"/>
      <c r="C65" s="150"/>
      <c r="D65" s="152"/>
      <c r="E65" s="175">
        <v>0.4</v>
      </c>
      <c r="F65" s="152"/>
      <c r="G65" s="152"/>
      <c r="H65" s="152"/>
      <c r="I65" s="152"/>
      <c r="J65" s="193"/>
      <c r="K65" s="194">
        <f>SUM(K60:K64)</f>
        <v>76.800000000000011</v>
      </c>
      <c r="L65" s="178">
        <f>[1]Invoerenduet!$CA$9</f>
        <v>22.755600000000001</v>
      </c>
      <c r="M65" s="179" t="s">
        <v>12</v>
      </c>
      <c r="N65" s="174"/>
      <c r="O65" s="174"/>
      <c r="P65" s="174"/>
    </row>
    <row r="66" spans="1:16" ht="15.75" thickBot="1">
      <c r="A66" s="152"/>
      <c r="B66" s="181" t="s">
        <v>15</v>
      </c>
      <c r="C66" s="195" t="str">
        <f>[1]Invoerenduet!$E$9</f>
        <v>Hit the road Jack</v>
      </c>
      <c r="D66" s="172"/>
      <c r="E66" s="172"/>
      <c r="F66" s="196"/>
      <c r="G66" s="196"/>
      <c r="H66" s="196"/>
      <c r="I66" s="197"/>
      <c r="J66" s="152"/>
      <c r="K66" s="198" t="s">
        <v>13</v>
      </c>
      <c r="L66" s="199">
        <f>[1]Invoerenduet!$CE$9</f>
        <v>0</v>
      </c>
      <c r="M66" s="200" t="s">
        <v>14</v>
      </c>
      <c r="N66" s="152"/>
      <c r="O66" s="152"/>
      <c r="P66" s="152"/>
    </row>
    <row r="67" spans="1:16" ht="15.75" thickTop="1">
      <c r="A67" s="152"/>
      <c r="B67" s="181" t="s">
        <v>17</v>
      </c>
      <c r="C67" s="201" t="str">
        <f>[1]Invoerenduet!$F$9</f>
        <v>De Dokkelaers</v>
      </c>
      <c r="D67" s="172"/>
      <c r="E67" s="172"/>
      <c r="F67" s="196"/>
      <c r="G67" s="196"/>
      <c r="H67" s="196"/>
      <c r="I67" s="197"/>
      <c r="J67" s="152"/>
      <c r="K67" s="198" t="s">
        <v>16</v>
      </c>
      <c r="L67" s="184">
        <f>[1]Invoerenduet!$CF$9</f>
        <v>57.6556</v>
      </c>
      <c r="M67" s="152">
        <f>[1]Invoerenduet!$C$2</f>
        <v>100</v>
      </c>
      <c r="N67" s="202" t="s">
        <v>9</v>
      </c>
      <c r="O67" s="203">
        <f>[1]Invoerenduet!$CH$9</f>
        <v>57.6556</v>
      </c>
      <c r="P67" s="152"/>
    </row>
    <row r="68" spans="1:16" ht="15.75" thickBot="1">
      <c r="A68" s="180"/>
      <c r="B68" s="152"/>
      <c r="C68" s="150"/>
      <c r="D68" s="172"/>
      <c r="E68" s="172"/>
      <c r="F68" s="196"/>
      <c r="G68" s="196"/>
      <c r="H68" s="196"/>
      <c r="I68" s="197"/>
      <c r="J68" s="152"/>
      <c r="K68" s="198" t="s">
        <v>143</v>
      </c>
      <c r="L68" s="184">
        <f>[1]Invoerenduet!$S$9</f>
        <v>0</v>
      </c>
      <c r="M68" s="152">
        <f>[1]Invoerenduet!$C$1</f>
        <v>0</v>
      </c>
      <c r="N68" s="202" t="s">
        <v>9</v>
      </c>
      <c r="O68" s="203">
        <f>[1]Invoerenduet!$CI$9</f>
        <v>0</v>
      </c>
      <c r="P68" s="179" t="s">
        <v>137</v>
      </c>
    </row>
    <row r="69" spans="1:16" ht="15.75" thickTop="1">
      <c r="A69" s="180"/>
      <c r="B69" s="152"/>
      <c r="C69" s="150"/>
      <c r="D69" s="172"/>
      <c r="E69" s="172"/>
      <c r="F69" s="196"/>
      <c r="G69" s="196"/>
      <c r="H69" s="196"/>
      <c r="I69" s="197"/>
      <c r="J69" s="152"/>
      <c r="K69" s="198" t="s">
        <v>18</v>
      </c>
      <c r="L69" s="184"/>
      <c r="M69" s="152"/>
      <c r="N69" s="152"/>
      <c r="O69" s="204">
        <f>[1]Invoerenduet!$C$9</f>
        <v>57.6556</v>
      </c>
      <c r="P69" s="185" t="s">
        <v>137</v>
      </c>
    </row>
    <row r="70" spans="1:16">
      <c r="A70" s="174"/>
      <c r="B70" s="174"/>
      <c r="C70" s="205"/>
      <c r="D70" s="174"/>
      <c r="E70" s="174"/>
      <c r="F70" s="206"/>
      <c r="G70" s="206"/>
      <c r="H70" s="206"/>
      <c r="I70" s="206"/>
      <c r="J70" s="206"/>
      <c r="K70" s="206"/>
      <c r="L70" s="178"/>
      <c r="M70" s="174"/>
      <c r="N70" s="174"/>
      <c r="O70" s="207"/>
      <c r="P70" s="174"/>
    </row>
    <row r="71" spans="1:16">
      <c r="A71" s="171">
        <f>[1]Invoerenduet!$B$10</f>
        <v>5</v>
      </c>
      <c r="B71" s="172" t="str">
        <f>[1]Invoerenduet!$D$10</f>
        <v>Swol 1894</v>
      </c>
      <c r="C71" s="173"/>
      <c r="D71" s="174" t="s">
        <v>7</v>
      </c>
      <c r="E71" s="175">
        <v>0.3</v>
      </c>
      <c r="F71" s="176">
        <f>[1]Invoerenduet!$Z$10</f>
        <v>5.8</v>
      </c>
      <c r="G71" s="176">
        <f>[1]Invoerenduet!$AA$10</f>
        <v>5.7</v>
      </c>
      <c r="H71" s="176">
        <f>[1]Invoerenduet!$AB$10</f>
        <v>6</v>
      </c>
      <c r="I71" s="176">
        <f>[1]Invoerenduet!$AC$10</f>
        <v>5.5</v>
      </c>
      <c r="J71" s="176">
        <f>[1]Invoerenduet!$AD$10</f>
        <v>5.4</v>
      </c>
      <c r="K71" s="177">
        <f>[1]Invoerenduet!$AE$10</f>
        <v>17</v>
      </c>
      <c r="L71" s="178">
        <f>[1]Invoerenduet!$AF$10</f>
        <v>17</v>
      </c>
      <c r="M71" s="179" t="s">
        <v>137</v>
      </c>
      <c r="N71" s="174"/>
      <c r="O71" s="174"/>
      <c r="P71" s="174"/>
    </row>
    <row r="72" spans="1:16">
      <c r="A72" s="180" t="str">
        <f>[1]Invoerenduet!$I$10</f>
        <v>x</v>
      </c>
      <c r="B72" s="172" t="str">
        <f>[1]Invoerenduet!$G$10</f>
        <v>Saskia Gehrels</v>
      </c>
      <c r="C72" s="181">
        <f>[1]Invoerenduet!$H$10</f>
        <v>199403118</v>
      </c>
      <c r="D72" s="174" t="s">
        <v>10</v>
      </c>
      <c r="E72" s="175">
        <v>0.3</v>
      </c>
      <c r="F72" s="182">
        <f>[1]Invoerenduet!$AM$10</f>
        <v>6</v>
      </c>
      <c r="G72" s="182">
        <f>[1]Invoerenduet!$AN$10</f>
        <v>6</v>
      </c>
      <c r="H72" s="182">
        <f>[1]Invoerenduet!$AO$10</f>
        <v>6.5</v>
      </c>
      <c r="I72" s="182">
        <f>[1]Invoerenduet!$AP$10</f>
        <v>6</v>
      </c>
      <c r="J72" s="182">
        <f>[1]Invoerenduet!$AQ$10</f>
        <v>6.2</v>
      </c>
      <c r="K72" s="183">
        <f>[1]Invoerenduet!$AR$10</f>
        <v>18.2</v>
      </c>
      <c r="L72" s="184">
        <f>[1]Invoerenduet!$AS$10</f>
        <v>18.2</v>
      </c>
      <c r="M72" s="185" t="s">
        <v>137</v>
      </c>
      <c r="N72" s="174"/>
      <c r="O72" s="174"/>
      <c r="P72" s="174"/>
    </row>
    <row r="73" spans="1:16">
      <c r="A73" s="180" t="str">
        <f>[1]Invoerenduet!$L$10</f>
        <v>x</v>
      </c>
      <c r="B73" s="172" t="str">
        <f>[1]Invoerenduet!$J$10</f>
        <v>Bionda de Moor</v>
      </c>
      <c r="C73" s="181">
        <f>[1]Invoerenduet!K$10</f>
        <v>199600952</v>
      </c>
      <c r="D73" s="186" t="s">
        <v>138</v>
      </c>
      <c r="E73" s="187">
        <f>[1]Invoerenduet!$BT$5</f>
        <v>2.2999999999999998</v>
      </c>
      <c r="F73" s="188">
        <f>[1]Invoerenduet!$AU$10/10</f>
        <v>5.6</v>
      </c>
      <c r="G73" s="188">
        <f>[1]Invoerenduet!$AZ$10/10</f>
        <v>5.3</v>
      </c>
      <c r="H73" s="188">
        <f>[1]Invoerenduet!$BE$10/10</f>
        <v>5.6</v>
      </c>
      <c r="I73" s="188">
        <f>[1]Invoerenduet!$BJ$10/10</f>
        <v>5.8</v>
      </c>
      <c r="J73" s="188">
        <f>[1]Invoerenduet!$BO$10/10</f>
        <v>5.3</v>
      </c>
      <c r="K73" s="189">
        <f>[1]Invoerenduet!$BT$10</f>
        <v>12.65</v>
      </c>
      <c r="L73" s="184"/>
      <c r="M73" s="152"/>
      <c r="N73" s="152"/>
      <c r="O73" s="152"/>
      <c r="P73" s="152"/>
    </row>
    <row r="74" spans="1:16">
      <c r="A74" s="180">
        <f>[1]Invoerenduet!$O$10</f>
        <v>0</v>
      </c>
      <c r="B74" s="172" t="str">
        <f>[1]Invoerenduet!$M$10</f>
        <v/>
      </c>
      <c r="C74" s="181">
        <f>[1]Invoerenduet!$N$10</f>
        <v>0</v>
      </c>
      <c r="D74" s="186" t="s">
        <v>139</v>
      </c>
      <c r="E74" s="187">
        <f>[1]Invoerenduet!$BU$5</f>
        <v>2.9</v>
      </c>
      <c r="F74" s="188">
        <f>[1]Invoerenduet!$AV$10/10</f>
        <v>5.5</v>
      </c>
      <c r="G74" s="188">
        <f>[1]Invoerenduet!$BA$10/10</f>
        <v>5.6</v>
      </c>
      <c r="H74" s="188">
        <f>[1]Invoerenduet!$BF$10/10</f>
        <v>5.7</v>
      </c>
      <c r="I74" s="188">
        <f>[1]Invoerenduet!$BK$10/10</f>
        <v>5.6</v>
      </c>
      <c r="J74" s="188">
        <f>[1]Invoerenduet!$BP$10/10</f>
        <v>6</v>
      </c>
      <c r="K74" s="189">
        <f>[1]Invoerenduet!$BU$10</f>
        <v>16.3367</v>
      </c>
      <c r="L74" s="152"/>
      <c r="M74" s="152"/>
      <c r="N74" s="152"/>
      <c r="O74" s="152"/>
      <c r="P74" s="152"/>
    </row>
    <row r="75" spans="1:16">
      <c r="A75" s="174"/>
      <c r="B75" s="190"/>
      <c r="C75" s="173"/>
      <c r="D75" s="186" t="s">
        <v>140</v>
      </c>
      <c r="E75" s="187">
        <f>[1]Invoerenduet!$BV$5</f>
        <v>2.8</v>
      </c>
      <c r="F75" s="188">
        <f>[1]Invoerenduet!$AW$10/10</f>
        <v>5.3</v>
      </c>
      <c r="G75" s="188">
        <f>[1]Invoerenduet!$BB$10/10</f>
        <v>5.3</v>
      </c>
      <c r="H75" s="188">
        <f>[1]Invoerenduet!$BG$10/10</f>
        <v>5.7</v>
      </c>
      <c r="I75" s="188">
        <f>[1]Invoerenduet!$BL$10/10</f>
        <v>5.6</v>
      </c>
      <c r="J75" s="188">
        <f>[1]Invoerenduet!$BQ$10/10</f>
        <v>5.6</v>
      </c>
      <c r="K75" s="189">
        <f>[1]Invoerenduet!$BV$10</f>
        <v>15.4</v>
      </c>
      <c r="L75" s="178"/>
      <c r="M75" s="174"/>
      <c r="N75" s="174"/>
      <c r="O75" s="174"/>
      <c r="P75" s="174"/>
    </row>
    <row r="76" spans="1:16">
      <c r="A76" s="152"/>
      <c r="B76" s="152"/>
      <c r="C76" s="150"/>
      <c r="D76" s="186" t="s">
        <v>141</v>
      </c>
      <c r="E76" s="187">
        <f>[1]Invoerenduet!$BW$5</f>
        <v>3</v>
      </c>
      <c r="F76" s="188">
        <f>[1]Invoerenduet!$AX$10/10</f>
        <v>5.6</v>
      </c>
      <c r="G76" s="188">
        <f>[1]Invoerenduet!$BC$10/10</f>
        <v>5.3</v>
      </c>
      <c r="H76" s="188">
        <f>[1]Invoerenduet!$BH$10/10</f>
        <v>5.3</v>
      </c>
      <c r="I76" s="188">
        <f>[1]Invoerenduet!$BM$10/10</f>
        <v>5.8</v>
      </c>
      <c r="J76" s="188">
        <f>[1]Invoerenduet!$BR$10/10</f>
        <v>5.6</v>
      </c>
      <c r="K76" s="189">
        <f>[1]Invoerenduet!$BW$10</f>
        <v>16.5</v>
      </c>
      <c r="L76" s="184"/>
      <c r="M76" s="152"/>
      <c r="N76" s="174"/>
      <c r="O76" s="174"/>
      <c r="P76" s="174"/>
    </row>
    <row r="77" spans="1:16">
      <c r="A77" s="152"/>
      <c r="B77" s="152"/>
      <c r="C77" s="150"/>
      <c r="D77" s="186" t="s">
        <v>142</v>
      </c>
      <c r="E77" s="187">
        <f>[1]Invoerenduet!$BX$5</f>
        <v>2.5</v>
      </c>
      <c r="F77" s="191">
        <f>[1]Invoerenduet!$AY$10/10</f>
        <v>5.7</v>
      </c>
      <c r="G77" s="191">
        <f>[1]Invoerenduet!$BD$10/10</f>
        <v>5.2</v>
      </c>
      <c r="H77" s="191">
        <f>[1]Invoerenduet!$BI$10/10</f>
        <v>6.1</v>
      </c>
      <c r="I77" s="191">
        <f>[1]Invoerenduet!$BN$10/10</f>
        <v>5.5</v>
      </c>
      <c r="J77" s="191">
        <f>[1]Invoerenduet!$BS$10/10</f>
        <v>5.3</v>
      </c>
      <c r="K77" s="192">
        <f>[1]Invoerenduet!$BX$10</f>
        <v>13.75</v>
      </c>
      <c r="L77" s="178"/>
      <c r="M77" s="179"/>
      <c r="N77" s="174"/>
      <c r="O77" s="174"/>
      <c r="P77" s="174"/>
    </row>
    <row r="78" spans="1:16">
      <c r="A78" s="152"/>
      <c r="B78" s="152"/>
      <c r="C78" s="150"/>
      <c r="D78" s="152"/>
      <c r="E78" s="175">
        <v>0.4</v>
      </c>
      <c r="F78" s="152"/>
      <c r="G78" s="152"/>
      <c r="H78" s="152"/>
      <c r="I78" s="152"/>
      <c r="J78" s="193"/>
      <c r="K78" s="194">
        <f>SUM(K73:K77)</f>
        <v>74.63669999999999</v>
      </c>
      <c r="L78" s="178">
        <f>[1]Invoerenduet!$CA$10</f>
        <v>22.114599999999999</v>
      </c>
      <c r="M78" s="179" t="s">
        <v>12</v>
      </c>
      <c r="N78" s="174"/>
      <c r="O78" s="174"/>
      <c r="P78" s="174"/>
    </row>
    <row r="79" spans="1:16" ht="15.75" thickBot="1">
      <c r="A79" s="152"/>
      <c r="B79" s="181" t="s">
        <v>15</v>
      </c>
      <c r="C79" s="195" t="str">
        <f>[1]Invoerenduet!$E$10</f>
        <v>Love Runs Out</v>
      </c>
      <c r="D79" s="172"/>
      <c r="E79" s="172"/>
      <c r="F79" s="196"/>
      <c r="G79" s="196"/>
      <c r="H79" s="196"/>
      <c r="I79" s="197"/>
      <c r="J79" s="152"/>
      <c r="K79" s="198" t="s">
        <v>13</v>
      </c>
      <c r="L79" s="199">
        <f>[1]Invoerenduet!$CE$10</f>
        <v>0</v>
      </c>
      <c r="M79" s="200" t="s">
        <v>14</v>
      </c>
      <c r="N79" s="152"/>
      <c r="O79" s="152"/>
      <c r="P79" s="152"/>
    </row>
    <row r="80" spans="1:16" ht="15.75" thickTop="1">
      <c r="A80" s="152"/>
      <c r="B80" s="181" t="s">
        <v>17</v>
      </c>
      <c r="C80" s="201" t="str">
        <f>[1]Invoerenduet!$F$10</f>
        <v>Swol Synchroteam</v>
      </c>
      <c r="D80" s="172"/>
      <c r="E80" s="172"/>
      <c r="F80" s="196"/>
      <c r="G80" s="196"/>
      <c r="H80" s="196"/>
      <c r="I80" s="197"/>
      <c r="J80" s="152"/>
      <c r="K80" s="198" t="s">
        <v>16</v>
      </c>
      <c r="L80" s="184">
        <f>[1]Invoerenduet!$CF$10</f>
        <v>57.314599999999999</v>
      </c>
      <c r="M80" s="152">
        <f>[1]Invoerenduet!$C$2</f>
        <v>100</v>
      </c>
      <c r="N80" s="202" t="s">
        <v>9</v>
      </c>
      <c r="O80" s="203">
        <f>[1]Invoerenduet!$CH$10</f>
        <v>57.314599999999999</v>
      </c>
      <c r="P80" s="152"/>
    </row>
    <row r="81" spans="1:16" ht="15.75" thickBot="1">
      <c r="A81" s="180"/>
      <c r="B81" s="152"/>
      <c r="C81" s="150"/>
      <c r="D81" s="172"/>
      <c r="E81" s="172"/>
      <c r="F81" s="196"/>
      <c r="G81" s="196"/>
      <c r="H81" s="196"/>
      <c r="I81" s="197"/>
      <c r="J81" s="152"/>
      <c r="K81" s="198" t="s">
        <v>143</v>
      </c>
      <c r="L81" s="184">
        <f>[1]Invoerenduet!$S$10</f>
        <v>0</v>
      </c>
      <c r="M81" s="152">
        <f>[1]Invoerenduet!$C$1</f>
        <v>0</v>
      </c>
      <c r="N81" s="202" t="s">
        <v>9</v>
      </c>
      <c r="O81" s="203">
        <f>[1]Invoerenduet!$CI$10</f>
        <v>0</v>
      </c>
      <c r="P81" s="179" t="s">
        <v>137</v>
      </c>
    </row>
    <row r="82" spans="1:16" ht="15.75" thickTop="1">
      <c r="A82" s="180"/>
      <c r="B82" s="152"/>
      <c r="C82" s="150"/>
      <c r="D82" s="172"/>
      <c r="E82" s="172"/>
      <c r="F82" s="196"/>
      <c r="G82" s="196"/>
      <c r="H82" s="196"/>
      <c r="I82" s="197"/>
      <c r="J82" s="152"/>
      <c r="K82" s="198" t="s">
        <v>18</v>
      </c>
      <c r="L82" s="184"/>
      <c r="M82" s="152"/>
      <c r="N82" s="152"/>
      <c r="O82" s="204">
        <f>[1]Invoerenduet!$C$10</f>
        <v>57.314599999999999</v>
      </c>
      <c r="P82" s="185" t="s">
        <v>137</v>
      </c>
    </row>
    <row r="83" spans="1:16">
      <c r="A83" s="174"/>
      <c r="B83" s="174"/>
      <c r="C83" s="205"/>
      <c r="D83" s="174"/>
      <c r="E83" s="174"/>
      <c r="F83" s="206"/>
      <c r="G83" s="206"/>
      <c r="H83" s="206"/>
      <c r="I83" s="206"/>
      <c r="J83" s="206"/>
      <c r="K83" s="206"/>
      <c r="L83" s="178"/>
      <c r="M83" s="174"/>
      <c r="N83" s="174"/>
      <c r="O83" s="207"/>
      <c r="P83" s="174"/>
    </row>
    <row r="84" spans="1:16">
      <c r="A84" s="171">
        <f>[1]Invoerenduet!$B$11</f>
        <v>6</v>
      </c>
      <c r="B84" s="172" t="str">
        <f>[1]Invoerenduet!$D$11</f>
        <v>Cadans</v>
      </c>
      <c r="C84" s="173"/>
      <c r="D84" s="174" t="s">
        <v>7</v>
      </c>
      <c r="E84" s="175">
        <v>0.3</v>
      </c>
      <c r="F84" s="176">
        <f>[1]Invoerenduet!$Z$11</f>
        <v>5.9</v>
      </c>
      <c r="G84" s="176">
        <f>[1]Invoerenduet!$AA$11</f>
        <v>5.6</v>
      </c>
      <c r="H84" s="176">
        <f>[1]Invoerenduet!$AB$11</f>
        <v>5.7</v>
      </c>
      <c r="I84" s="176">
        <f>[1]Invoerenduet!$AC$11</f>
        <v>6.4</v>
      </c>
      <c r="J84" s="176">
        <f>[1]Invoerenduet!$AD$11</f>
        <v>6</v>
      </c>
      <c r="K84" s="177">
        <f>[1]Invoerenduet!$AE$11</f>
        <v>17.600000000000001</v>
      </c>
      <c r="L84" s="178">
        <f>[1]Invoerenduet!$AF$11</f>
        <v>17.600000000000001</v>
      </c>
      <c r="M84" s="179" t="s">
        <v>137</v>
      </c>
      <c r="N84" s="174"/>
      <c r="O84" s="174"/>
      <c r="P84" s="174"/>
    </row>
    <row r="85" spans="1:16">
      <c r="A85" s="180" t="str">
        <f>[1]Invoerenduet!$I$11</f>
        <v>x</v>
      </c>
      <c r="B85" s="172" t="str">
        <f>[1]Invoerenduet!$G$11</f>
        <v>Eline Bijl</v>
      </c>
      <c r="C85" s="181">
        <f>[1]Invoerenduet!$H$11</f>
        <v>199706306</v>
      </c>
      <c r="D85" s="174" t="s">
        <v>10</v>
      </c>
      <c r="E85" s="175">
        <v>0.3</v>
      </c>
      <c r="F85" s="182">
        <f>[1]Invoerenduet!$AM$11</f>
        <v>6</v>
      </c>
      <c r="G85" s="182">
        <f>[1]Invoerenduet!$AN$11</f>
        <v>5.7</v>
      </c>
      <c r="H85" s="182">
        <f>[1]Invoerenduet!$AO$11</f>
        <v>5.8</v>
      </c>
      <c r="I85" s="182">
        <f>[1]Invoerenduet!$AP$11</f>
        <v>5.6</v>
      </c>
      <c r="J85" s="182">
        <f>[1]Invoerenduet!$AQ$11</f>
        <v>6</v>
      </c>
      <c r="K85" s="183">
        <f>[1]Invoerenduet!$AR$11</f>
        <v>17.5</v>
      </c>
      <c r="L85" s="184">
        <f>[1]Invoerenduet!$AS$11</f>
        <v>17.5</v>
      </c>
      <c r="M85" s="185" t="s">
        <v>137</v>
      </c>
      <c r="N85" s="174"/>
      <c r="O85" s="174"/>
      <c r="P85" s="174"/>
    </row>
    <row r="86" spans="1:16">
      <c r="A86" s="180" t="str">
        <f>[1]Invoerenduet!$L$11</f>
        <v>x</v>
      </c>
      <c r="B86" s="172" t="str">
        <f>[1]Invoerenduet!$J$11</f>
        <v>Chanine Brouwers</v>
      </c>
      <c r="C86" s="181">
        <f>[1]Invoerenduet!K$11</f>
        <v>199500146</v>
      </c>
      <c r="D86" s="186" t="s">
        <v>138</v>
      </c>
      <c r="E86" s="187">
        <f>[1]Invoerenduet!$BT$5</f>
        <v>2.2999999999999998</v>
      </c>
      <c r="F86" s="188">
        <f>[1]Invoerenduet!$AU$11/10</f>
        <v>0</v>
      </c>
      <c r="G86" s="188">
        <f>[1]Invoerenduet!$AZ$11/10</f>
        <v>0</v>
      </c>
      <c r="H86" s="188">
        <f>[1]Invoerenduet!$BE$11/10</f>
        <v>0</v>
      </c>
      <c r="I86" s="188">
        <f>[1]Invoerenduet!$BJ$11/10</f>
        <v>0</v>
      </c>
      <c r="J86" s="188">
        <f>[1]Invoerenduet!$BO$11/10</f>
        <v>0</v>
      </c>
      <c r="K86" s="189">
        <f>[1]Invoerenduet!$BT$11</f>
        <v>0</v>
      </c>
      <c r="L86" s="184"/>
      <c r="M86" s="152"/>
      <c r="N86" s="152"/>
      <c r="O86" s="152"/>
      <c r="P86" s="152"/>
    </row>
    <row r="87" spans="1:16">
      <c r="A87" s="180">
        <f>[1]Invoerenduet!$O$11</f>
        <v>0</v>
      </c>
      <c r="B87" s="172" t="str">
        <f>[1]Invoerenduet!$M$11</f>
        <v/>
      </c>
      <c r="C87" s="181">
        <f>[1]Invoerenduet!$N$11</f>
        <v>0</v>
      </c>
      <c r="D87" s="186" t="s">
        <v>139</v>
      </c>
      <c r="E87" s="187">
        <f>[1]Invoerenduet!$BU$5</f>
        <v>2.9</v>
      </c>
      <c r="F87" s="188">
        <f>[1]Invoerenduet!$AV$11/10</f>
        <v>6</v>
      </c>
      <c r="G87" s="188">
        <f>[1]Invoerenduet!$BA$11/10</f>
        <v>5.4</v>
      </c>
      <c r="H87" s="188">
        <f>[1]Invoerenduet!$BF$11/10</f>
        <v>6</v>
      </c>
      <c r="I87" s="188">
        <f>[1]Invoerenduet!$BK$11/10</f>
        <v>6</v>
      </c>
      <c r="J87" s="188">
        <f>[1]Invoerenduet!$BP$11/10</f>
        <v>5.8</v>
      </c>
      <c r="K87" s="189">
        <f>[1]Invoerenduet!$BU$11</f>
        <v>17.206700000000001</v>
      </c>
      <c r="L87" s="152"/>
      <c r="M87" s="152"/>
      <c r="N87" s="152"/>
      <c r="O87" s="152"/>
      <c r="P87" s="152"/>
    </row>
    <row r="88" spans="1:16">
      <c r="A88" s="174"/>
      <c r="B88" s="190"/>
      <c r="C88" s="173"/>
      <c r="D88" s="186" t="s">
        <v>140</v>
      </c>
      <c r="E88" s="187">
        <f>[1]Invoerenduet!$BV$5</f>
        <v>2.8</v>
      </c>
      <c r="F88" s="188">
        <f>[1]Invoerenduet!$AW$11/10</f>
        <v>5.8</v>
      </c>
      <c r="G88" s="188">
        <f>[1]Invoerenduet!$BB$11/10</f>
        <v>5.8</v>
      </c>
      <c r="H88" s="188">
        <f>[1]Invoerenduet!$BG$11/10</f>
        <v>5.8</v>
      </c>
      <c r="I88" s="188">
        <f>[1]Invoerenduet!$BL$11/10</f>
        <v>5.9</v>
      </c>
      <c r="J88" s="188">
        <f>[1]Invoerenduet!$BQ$11/10</f>
        <v>5.4</v>
      </c>
      <c r="K88" s="189">
        <f>[1]Invoerenduet!$BV$11</f>
        <v>16.239999999999998</v>
      </c>
      <c r="L88" s="178"/>
      <c r="M88" s="174"/>
      <c r="N88" s="174"/>
      <c r="O88" s="174"/>
      <c r="P88" s="174"/>
    </row>
    <row r="89" spans="1:16">
      <c r="A89" s="152"/>
      <c r="B89" s="152"/>
      <c r="C89" s="150"/>
      <c r="D89" s="186" t="s">
        <v>141</v>
      </c>
      <c r="E89" s="187">
        <f>[1]Invoerenduet!$BW$5</f>
        <v>3</v>
      </c>
      <c r="F89" s="188">
        <f>[1]Invoerenduet!$AX$11/10</f>
        <v>5.5</v>
      </c>
      <c r="G89" s="188">
        <f>[1]Invoerenduet!$BC$11/10</f>
        <v>5.3</v>
      </c>
      <c r="H89" s="188">
        <f>[1]Invoerenduet!$BH$11/10</f>
        <v>5.8</v>
      </c>
      <c r="I89" s="188">
        <f>[1]Invoerenduet!$BM$11/10</f>
        <v>5.6</v>
      </c>
      <c r="J89" s="188">
        <f>[1]Invoerenduet!$BR$11/10</f>
        <v>5.0999999999999996</v>
      </c>
      <c r="K89" s="189">
        <f>[1]Invoerenduet!$BW$11</f>
        <v>16.399999999999999</v>
      </c>
      <c r="L89" s="184"/>
      <c r="M89" s="152"/>
      <c r="N89" s="174"/>
      <c r="O89" s="174"/>
      <c r="P89" s="174"/>
    </row>
    <row r="90" spans="1:16">
      <c r="A90" s="152"/>
      <c r="B90" s="152"/>
      <c r="C90" s="150"/>
      <c r="D90" s="186" t="s">
        <v>142</v>
      </c>
      <c r="E90" s="187">
        <f>[1]Invoerenduet!$BX$5</f>
        <v>2.5</v>
      </c>
      <c r="F90" s="191">
        <f>[1]Invoerenduet!$AY$11/10</f>
        <v>6</v>
      </c>
      <c r="G90" s="191">
        <f>[1]Invoerenduet!$BD$11/10</f>
        <v>5.3</v>
      </c>
      <c r="H90" s="191">
        <f>[1]Invoerenduet!$BI$11/10</f>
        <v>5.5</v>
      </c>
      <c r="I90" s="191">
        <f>[1]Invoerenduet!$BN$11/10</f>
        <v>5.6</v>
      </c>
      <c r="J90" s="191">
        <f>[1]Invoerenduet!$BS$11/10</f>
        <v>5.4</v>
      </c>
      <c r="K90" s="192">
        <f>[1]Invoerenduet!$BX$11</f>
        <v>13.75</v>
      </c>
      <c r="L90" s="178"/>
      <c r="M90" s="179"/>
      <c r="N90" s="174"/>
      <c r="O90" s="174"/>
      <c r="P90" s="174"/>
    </row>
    <row r="91" spans="1:16">
      <c r="A91" s="152"/>
      <c r="B91" s="152"/>
      <c r="C91" s="150"/>
      <c r="D91" s="152"/>
      <c r="E91" s="175">
        <v>0.4</v>
      </c>
      <c r="F91" s="152"/>
      <c r="G91" s="152"/>
      <c r="H91" s="152"/>
      <c r="I91" s="152"/>
      <c r="J91" s="193"/>
      <c r="K91" s="194">
        <f>SUM(K86:K90)</f>
        <v>63.596699999999998</v>
      </c>
      <c r="L91" s="178">
        <f>[1]Invoerenduet!$CA$11</f>
        <v>18.843499999999999</v>
      </c>
      <c r="M91" s="179" t="s">
        <v>12</v>
      </c>
      <c r="N91" s="174"/>
      <c r="O91" s="174"/>
      <c r="P91" s="174"/>
    </row>
    <row r="92" spans="1:16" ht="15.75" thickBot="1">
      <c r="A92" s="152"/>
      <c r="B92" s="181" t="s">
        <v>15</v>
      </c>
      <c r="C92" s="195" t="str">
        <f>[1]Invoerenduet!$E$11</f>
        <v>Gypsy Dance</v>
      </c>
      <c r="D92" s="172"/>
      <c r="E92" s="172"/>
      <c r="F92" s="196"/>
      <c r="G92" s="196"/>
      <c r="H92" s="196"/>
      <c r="I92" s="197"/>
      <c r="J92" s="152"/>
      <c r="K92" s="198" t="s">
        <v>13</v>
      </c>
      <c r="L92" s="199">
        <f>[1]Invoerenduet!$CE$11</f>
        <v>0</v>
      </c>
      <c r="M92" s="200" t="s">
        <v>14</v>
      </c>
      <c r="N92" s="152"/>
      <c r="O92" s="152"/>
      <c r="P92" s="152"/>
    </row>
    <row r="93" spans="1:16" ht="15.75" thickTop="1">
      <c r="A93" s="152"/>
      <c r="B93" s="181" t="s">
        <v>17</v>
      </c>
      <c r="C93" s="201" t="str">
        <f>[1]Invoerenduet!$F$11</f>
        <v>Cadans Team</v>
      </c>
      <c r="D93" s="172"/>
      <c r="E93" s="172"/>
      <c r="F93" s="196"/>
      <c r="G93" s="196"/>
      <c r="H93" s="196"/>
      <c r="I93" s="197"/>
      <c r="J93" s="152"/>
      <c r="K93" s="198" t="s">
        <v>16</v>
      </c>
      <c r="L93" s="184">
        <f>[1]Invoerenduet!$CF$11</f>
        <v>53.9435</v>
      </c>
      <c r="M93" s="152">
        <f>[1]Invoerenduet!$C$2</f>
        <v>100</v>
      </c>
      <c r="N93" s="202" t="s">
        <v>9</v>
      </c>
      <c r="O93" s="203">
        <f>[1]Invoerenduet!$CH$11</f>
        <v>53.9435</v>
      </c>
      <c r="P93" s="152"/>
    </row>
    <row r="94" spans="1:16" ht="15.75" thickBot="1">
      <c r="A94" s="180"/>
      <c r="B94" s="152"/>
      <c r="C94" s="150"/>
      <c r="D94" s="172"/>
      <c r="E94" s="172"/>
      <c r="F94" s="196"/>
      <c r="G94" s="196"/>
      <c r="H94" s="196"/>
      <c r="I94" s="197"/>
      <c r="J94" s="152"/>
      <c r="K94" s="198" t="s">
        <v>143</v>
      </c>
      <c r="L94" s="184">
        <f>[1]Invoerenduet!$S$11</f>
        <v>0</v>
      </c>
      <c r="M94" s="152">
        <f>[1]Invoerenduet!$C$1</f>
        <v>0</v>
      </c>
      <c r="N94" s="202" t="s">
        <v>9</v>
      </c>
      <c r="O94" s="203">
        <f>[1]Invoerenduet!$CI$11</f>
        <v>0</v>
      </c>
      <c r="P94" s="179" t="s">
        <v>137</v>
      </c>
    </row>
    <row r="95" spans="1:16" ht="15.75" thickTop="1">
      <c r="A95" s="180"/>
      <c r="B95" s="152"/>
      <c r="C95" s="150"/>
      <c r="D95" s="172"/>
      <c r="E95" s="172"/>
      <c r="F95" s="196"/>
      <c r="G95" s="196"/>
      <c r="H95" s="196"/>
      <c r="I95" s="197"/>
      <c r="J95" s="152"/>
      <c r="K95" s="198" t="s">
        <v>18</v>
      </c>
      <c r="L95" s="184"/>
      <c r="M95" s="152"/>
      <c r="N95" s="152"/>
      <c r="O95" s="204">
        <f>[1]Invoerenduet!$C$11</f>
        <v>53.9435</v>
      </c>
      <c r="P95" s="185" t="s">
        <v>137</v>
      </c>
    </row>
    <row r="96" spans="1:16">
      <c r="A96" s="174"/>
      <c r="B96" s="174"/>
      <c r="C96" s="205"/>
      <c r="D96" s="174"/>
      <c r="E96" s="174"/>
      <c r="F96" s="206"/>
      <c r="G96" s="206"/>
      <c r="H96" s="206"/>
      <c r="I96" s="206"/>
      <c r="J96" s="206"/>
      <c r="K96" s="206"/>
      <c r="L96" s="178"/>
      <c r="M96" s="174"/>
      <c r="N96" s="174"/>
      <c r="O96" s="207"/>
      <c r="P96" s="174"/>
    </row>
    <row r="97" spans="1:16">
      <c r="A97" s="171">
        <f>[1]Invoerenduet!$B$12</f>
        <v>7</v>
      </c>
      <c r="B97" s="172" t="str">
        <f>[1]Invoerenduet!$D$12</f>
        <v>Aquarijn</v>
      </c>
      <c r="C97" s="173"/>
      <c r="D97" s="174" t="s">
        <v>7</v>
      </c>
      <c r="E97" s="175">
        <v>0.3</v>
      </c>
      <c r="F97" s="176">
        <f>[1]Invoerenduet!$Z$12</f>
        <v>4.9000000000000004</v>
      </c>
      <c r="G97" s="176">
        <f>[1]Invoerenduet!$AA$12</f>
        <v>4.9000000000000004</v>
      </c>
      <c r="H97" s="176">
        <f>[1]Invoerenduet!$AB$12</f>
        <v>5.3</v>
      </c>
      <c r="I97" s="176">
        <f>[1]Invoerenduet!$AC$12</f>
        <v>5.2</v>
      </c>
      <c r="J97" s="176">
        <f>[1]Invoerenduet!$AD$12</f>
        <v>5.0999999999999996</v>
      </c>
      <c r="K97" s="177">
        <f>[1]Invoerenduet!$AE$12</f>
        <v>15.199999999999998</v>
      </c>
      <c r="L97" s="178">
        <f>[1]Invoerenduet!$AF$12</f>
        <v>15.2</v>
      </c>
      <c r="M97" s="179" t="s">
        <v>137</v>
      </c>
      <c r="N97" s="174"/>
      <c r="O97" s="174"/>
      <c r="P97" s="174"/>
    </row>
    <row r="98" spans="1:16">
      <c r="A98" s="180" t="str">
        <f>[1]Invoerenduet!$I$12</f>
        <v>x</v>
      </c>
      <c r="B98" s="172" t="str">
        <f>[1]Invoerenduet!$G$12</f>
        <v>Janna Balfoort</v>
      </c>
      <c r="C98" s="181">
        <f>[1]Invoerenduet!$H$12</f>
        <v>199503060</v>
      </c>
      <c r="D98" s="174" t="s">
        <v>10</v>
      </c>
      <c r="E98" s="175">
        <v>0.3</v>
      </c>
      <c r="F98" s="182">
        <f>[1]Invoerenduet!$AM$12</f>
        <v>5.5</v>
      </c>
      <c r="G98" s="182">
        <f>[1]Invoerenduet!$AN$12</f>
        <v>5.3</v>
      </c>
      <c r="H98" s="182">
        <f>[1]Invoerenduet!$AO$12</f>
        <v>5</v>
      </c>
      <c r="I98" s="182">
        <f>[1]Invoerenduet!$AP$12</f>
        <v>5.2</v>
      </c>
      <c r="J98" s="182">
        <f>[1]Invoerenduet!$AQ$12</f>
        <v>5.4</v>
      </c>
      <c r="K98" s="183">
        <f>[1]Invoerenduet!$AR$12</f>
        <v>15.899999999999999</v>
      </c>
      <c r="L98" s="184">
        <f>[1]Invoerenduet!$AS$12</f>
        <v>15.9</v>
      </c>
      <c r="M98" s="185" t="s">
        <v>137</v>
      </c>
      <c r="N98" s="174"/>
      <c r="O98" s="174"/>
      <c r="P98" s="174"/>
    </row>
    <row r="99" spans="1:16">
      <c r="A99" s="180" t="str">
        <f>[1]Invoerenduet!$L$12</f>
        <v>res</v>
      </c>
      <c r="B99" s="172" t="str">
        <f>[1]Invoerenduet!$J$12</f>
        <v>Ine Balfoort</v>
      </c>
      <c r="C99" s="181">
        <f>[1]Invoerenduet!K$12</f>
        <v>199703562</v>
      </c>
      <c r="D99" s="186" t="s">
        <v>138</v>
      </c>
      <c r="E99" s="187">
        <f>[1]Invoerenduet!$BT$5</f>
        <v>2.2999999999999998</v>
      </c>
      <c r="F99" s="188">
        <f>[1]Invoerenduet!$AU$12/10</f>
        <v>5.4</v>
      </c>
      <c r="G99" s="188">
        <f>[1]Invoerenduet!$AZ$12/10</f>
        <v>5.4</v>
      </c>
      <c r="H99" s="188">
        <f>[1]Invoerenduet!$BE$12/10</f>
        <v>4.9000000000000004</v>
      </c>
      <c r="I99" s="188">
        <f>[1]Invoerenduet!$BJ$12/10</f>
        <v>5.2</v>
      </c>
      <c r="J99" s="188">
        <f>[1]Invoerenduet!$BO$12/10</f>
        <v>5.3</v>
      </c>
      <c r="K99" s="189">
        <f>[1]Invoerenduet!$BT$12</f>
        <v>12.19</v>
      </c>
      <c r="L99" s="184"/>
      <c r="M99" s="152"/>
      <c r="N99" s="152"/>
      <c r="O99" s="152"/>
      <c r="P99" s="152"/>
    </row>
    <row r="100" spans="1:16">
      <c r="A100" s="180" t="str">
        <f>[1]Invoerenduet!$O$12</f>
        <v>x</v>
      </c>
      <c r="B100" s="172" t="str">
        <f>[1]Invoerenduet!$M$12</f>
        <v>Mirthe Bellers</v>
      </c>
      <c r="C100" s="181">
        <f>[1]Invoerenduet!$N$12</f>
        <v>199601724</v>
      </c>
      <c r="D100" s="186" t="s">
        <v>139</v>
      </c>
      <c r="E100" s="187">
        <f>[1]Invoerenduet!$BU$5</f>
        <v>2.9</v>
      </c>
      <c r="F100" s="188">
        <f>[1]Invoerenduet!$AV$12/10</f>
        <v>5.6</v>
      </c>
      <c r="G100" s="188">
        <f>[1]Invoerenduet!$BA$12/10</f>
        <v>5.7</v>
      </c>
      <c r="H100" s="188">
        <f>[1]Invoerenduet!$BF$12/10</f>
        <v>5.6</v>
      </c>
      <c r="I100" s="188">
        <f>[1]Invoerenduet!$BK$12/10</f>
        <v>5.5</v>
      </c>
      <c r="J100" s="188">
        <f>[1]Invoerenduet!$BP$12/10</f>
        <v>5.4</v>
      </c>
      <c r="K100" s="189">
        <f>[1]Invoerenduet!$BU$12</f>
        <v>16.1433</v>
      </c>
      <c r="L100" s="152"/>
      <c r="M100" s="152"/>
      <c r="N100" s="152"/>
      <c r="O100" s="152"/>
      <c r="P100" s="152"/>
    </row>
    <row r="101" spans="1:16">
      <c r="A101" s="174"/>
      <c r="B101" s="190"/>
      <c r="C101" s="173"/>
      <c r="D101" s="186" t="s">
        <v>140</v>
      </c>
      <c r="E101" s="187">
        <f>[1]Invoerenduet!$BV$5</f>
        <v>2.8</v>
      </c>
      <c r="F101" s="188">
        <f>[1]Invoerenduet!$AW$12/10</f>
        <v>5</v>
      </c>
      <c r="G101" s="188">
        <f>[1]Invoerenduet!$BB$12/10</f>
        <v>5.7</v>
      </c>
      <c r="H101" s="188">
        <f>[1]Invoerenduet!$BG$12/10</f>
        <v>5.2</v>
      </c>
      <c r="I101" s="188">
        <f>[1]Invoerenduet!$BL$12/10</f>
        <v>5.2</v>
      </c>
      <c r="J101" s="188">
        <f>[1]Invoerenduet!$BQ$12/10</f>
        <v>5.0999999999999996</v>
      </c>
      <c r="K101" s="189">
        <f>[1]Invoerenduet!$BV$12</f>
        <v>14.466699999999999</v>
      </c>
      <c r="L101" s="178"/>
      <c r="M101" s="174"/>
      <c r="N101" s="174"/>
      <c r="O101" s="174"/>
      <c r="P101" s="174"/>
    </row>
    <row r="102" spans="1:16">
      <c r="A102" s="152"/>
      <c r="B102" s="152"/>
      <c r="C102" s="150"/>
      <c r="D102" s="186" t="s">
        <v>141</v>
      </c>
      <c r="E102" s="187">
        <f>[1]Invoerenduet!$BW$5</f>
        <v>3</v>
      </c>
      <c r="F102" s="188">
        <f>[1]Invoerenduet!$AX$12/10</f>
        <v>5.0999999999999996</v>
      </c>
      <c r="G102" s="188">
        <f>[1]Invoerenduet!$BC$12/10</f>
        <v>5.4</v>
      </c>
      <c r="H102" s="188">
        <f>[1]Invoerenduet!$BH$12/10</f>
        <v>5.0999999999999996</v>
      </c>
      <c r="I102" s="188">
        <f>[1]Invoerenduet!$BM$12/10</f>
        <v>5.5</v>
      </c>
      <c r="J102" s="188">
        <f>[1]Invoerenduet!$BR$12/10</f>
        <v>5.2</v>
      </c>
      <c r="K102" s="189">
        <f>[1]Invoerenduet!$BW$12</f>
        <v>15.7</v>
      </c>
      <c r="L102" s="184"/>
      <c r="M102" s="152"/>
      <c r="N102" s="174"/>
      <c r="O102" s="174"/>
      <c r="P102" s="174"/>
    </row>
    <row r="103" spans="1:16">
      <c r="A103" s="152"/>
      <c r="B103" s="152"/>
      <c r="C103" s="150"/>
      <c r="D103" s="186" t="s">
        <v>142</v>
      </c>
      <c r="E103" s="187">
        <f>[1]Invoerenduet!$BX$5</f>
        <v>2.5</v>
      </c>
      <c r="F103" s="191">
        <f>[1]Invoerenduet!$AY$12/10</f>
        <v>5</v>
      </c>
      <c r="G103" s="191">
        <f>[1]Invoerenduet!$BD$12/10</f>
        <v>5</v>
      </c>
      <c r="H103" s="191">
        <f>[1]Invoerenduet!$BI$12/10</f>
        <v>3.5</v>
      </c>
      <c r="I103" s="191">
        <f>[1]Invoerenduet!$BN$12/10</f>
        <v>4.8</v>
      </c>
      <c r="J103" s="191">
        <f>[1]Invoerenduet!$BS$12/10</f>
        <v>4.5</v>
      </c>
      <c r="K103" s="192">
        <f>[1]Invoerenduet!$BX$12</f>
        <v>11.916700000000001</v>
      </c>
      <c r="L103" s="178"/>
      <c r="M103" s="179"/>
      <c r="N103" s="174"/>
      <c r="O103" s="174"/>
      <c r="P103" s="174"/>
    </row>
    <row r="104" spans="1:16">
      <c r="A104" s="152"/>
      <c r="B104" s="152"/>
      <c r="C104" s="150"/>
      <c r="D104" s="152"/>
      <c r="E104" s="175">
        <v>0.4</v>
      </c>
      <c r="F104" s="152"/>
      <c r="G104" s="152"/>
      <c r="H104" s="152"/>
      <c r="I104" s="152"/>
      <c r="J104" s="193"/>
      <c r="K104" s="194">
        <f>SUM(K99:K103)</f>
        <v>70.416700000000006</v>
      </c>
      <c r="L104" s="178">
        <f>[1]Invoerenduet!$CA$12</f>
        <v>20.8642</v>
      </c>
      <c r="M104" s="179" t="s">
        <v>12</v>
      </c>
      <c r="N104" s="174"/>
      <c r="O104" s="174"/>
      <c r="P104" s="174"/>
    </row>
    <row r="105" spans="1:16" ht="15.75" thickBot="1">
      <c r="A105" s="152"/>
      <c r="B105" s="181" t="s">
        <v>15</v>
      </c>
      <c r="C105" s="195" t="str">
        <f>[1]Invoerenduet!$E$12</f>
        <v>She wants to move</v>
      </c>
      <c r="D105" s="172"/>
      <c r="E105" s="172"/>
      <c r="F105" s="196"/>
      <c r="G105" s="196"/>
      <c r="H105" s="196"/>
      <c r="I105" s="197"/>
      <c r="J105" s="152"/>
      <c r="K105" s="198" t="s">
        <v>13</v>
      </c>
      <c r="L105" s="199">
        <f>[1]Invoerenduet!$CE$12</f>
        <v>0</v>
      </c>
      <c r="M105" s="200" t="s">
        <v>14</v>
      </c>
      <c r="N105" s="152"/>
      <c r="O105" s="152"/>
      <c r="P105" s="152"/>
    </row>
    <row r="106" spans="1:16" ht="15.75" thickTop="1">
      <c r="A106" s="152"/>
      <c r="B106" s="181" t="s">
        <v>17</v>
      </c>
      <c r="C106" s="201" t="str">
        <f>[1]Invoerenduet!$F$12</f>
        <v>Aquarijn</v>
      </c>
      <c r="D106" s="172"/>
      <c r="E106" s="172"/>
      <c r="F106" s="196"/>
      <c r="G106" s="196"/>
      <c r="H106" s="196"/>
      <c r="I106" s="197"/>
      <c r="J106" s="152"/>
      <c r="K106" s="198" t="s">
        <v>16</v>
      </c>
      <c r="L106" s="184">
        <f>[1]Invoerenduet!$CF$12</f>
        <v>51.964200000000005</v>
      </c>
      <c r="M106" s="152">
        <f>[1]Invoerenduet!$C$2</f>
        <v>100</v>
      </c>
      <c r="N106" s="202" t="s">
        <v>9</v>
      </c>
      <c r="O106" s="203">
        <f>[1]Invoerenduet!$CH$12</f>
        <v>51.964199999999998</v>
      </c>
      <c r="P106" s="152"/>
    </row>
    <row r="107" spans="1:16" ht="15.75" thickBot="1">
      <c r="A107" s="180"/>
      <c r="B107" s="152"/>
      <c r="C107" s="150"/>
      <c r="D107" s="172"/>
      <c r="E107" s="172"/>
      <c r="F107" s="196"/>
      <c r="G107" s="196"/>
      <c r="H107" s="196"/>
      <c r="I107" s="197"/>
      <c r="J107" s="152"/>
      <c r="K107" s="198" t="s">
        <v>143</v>
      </c>
      <c r="L107" s="184">
        <f>[1]Invoerenduet!$S$12</f>
        <v>0</v>
      </c>
      <c r="M107" s="152">
        <f>[1]Invoerenduet!$C$1</f>
        <v>0</v>
      </c>
      <c r="N107" s="202" t="s">
        <v>9</v>
      </c>
      <c r="O107" s="203">
        <f>[1]Invoerenduet!$CI$12</f>
        <v>0</v>
      </c>
      <c r="P107" s="179" t="s">
        <v>137</v>
      </c>
    </row>
    <row r="108" spans="1:16" ht="15.75" thickTop="1">
      <c r="A108" s="180"/>
      <c r="B108" s="152"/>
      <c r="C108" s="150"/>
      <c r="D108" s="172"/>
      <c r="E108" s="172"/>
      <c r="F108" s="196"/>
      <c r="G108" s="196"/>
      <c r="H108" s="196"/>
      <c r="I108" s="197"/>
      <c r="J108" s="152"/>
      <c r="K108" s="198" t="s">
        <v>18</v>
      </c>
      <c r="L108" s="184"/>
      <c r="M108" s="152"/>
      <c r="N108" s="152"/>
      <c r="O108" s="204">
        <f>[1]Invoerenduet!$C$12</f>
        <v>51.964199999999998</v>
      </c>
      <c r="P108" s="185" t="s">
        <v>137</v>
      </c>
    </row>
    <row r="109" spans="1:16">
      <c r="A109" s="174"/>
      <c r="B109" s="174"/>
      <c r="C109" s="205"/>
      <c r="D109" s="174"/>
      <c r="E109" s="174"/>
      <c r="F109" s="206"/>
      <c r="G109" s="206"/>
      <c r="H109" s="206"/>
      <c r="I109" s="206"/>
      <c r="J109" s="206"/>
      <c r="K109" s="206"/>
      <c r="L109" s="178"/>
      <c r="M109" s="174"/>
      <c r="N109" s="174"/>
      <c r="O109" s="207"/>
      <c r="P109" s="17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9"/>
  <sheetViews>
    <sheetView workbookViewId="0">
      <selection activeCell="P18" sqref="P18"/>
    </sheetView>
  </sheetViews>
  <sheetFormatPr defaultRowHeight="15"/>
  <cols>
    <col min="1" max="1" width="5.28515625" customWidth="1"/>
    <col min="2" max="2" width="24.28515625" customWidth="1"/>
    <col min="3" max="3" width="11.28515625" customWidth="1"/>
    <col min="4" max="4" width="10.28515625" customWidth="1"/>
    <col min="5" max="5" width="5.7109375" customWidth="1"/>
    <col min="6" max="10" width="4.85546875" customWidth="1"/>
    <col min="11" max="11" width="11.7109375" customWidth="1"/>
    <col min="12" max="12" width="9.85546875" customWidth="1"/>
    <col min="13" max="13" width="4.140625" customWidth="1"/>
    <col min="14" max="14" width="3.140625" customWidth="1"/>
    <col min="15" max="15" width="7.5703125" customWidth="1"/>
  </cols>
  <sheetData>
    <row r="1" spans="1:16">
      <c r="A1" s="273" t="str">
        <f>'[1]Startlijst Solo'!A1</f>
        <v xml:space="preserve"> Technische Uitvoeringen</v>
      </c>
      <c r="B1" s="274"/>
      <c r="C1" s="274"/>
      <c r="D1" s="274"/>
      <c r="E1" s="274"/>
      <c r="F1" s="274"/>
      <c r="G1" s="274"/>
      <c r="H1" s="274"/>
      <c r="I1" s="274"/>
      <c r="J1" s="150"/>
      <c r="K1" s="152"/>
      <c r="L1" s="152"/>
      <c r="M1" s="275" t="s">
        <v>164</v>
      </c>
      <c r="N1" s="276"/>
      <c r="O1" s="277">
        <f>'[1]Startlijst Solo'!N1</f>
        <v>43106</v>
      </c>
      <c r="P1" s="274"/>
    </row>
    <row r="2" spans="1:16">
      <c r="A2" s="278" t="str">
        <f>'[1]Startlijst Solo'!A2</f>
        <v>Organisatie: Regio Noord</v>
      </c>
      <c r="B2" s="278"/>
      <c r="C2" s="278" t="str">
        <f>'[1]Startlijst Solo'!C2</f>
        <v xml:space="preserve">Heerenveen </v>
      </c>
      <c r="D2" s="278"/>
      <c r="E2" s="278"/>
      <c r="F2" s="278"/>
      <c r="G2" s="278"/>
      <c r="H2" s="278"/>
      <c r="I2" s="278"/>
      <c r="J2" s="278"/>
      <c r="K2" s="278"/>
      <c r="L2" s="152"/>
      <c r="M2" s="279" t="s">
        <v>165</v>
      </c>
      <c r="N2" s="276"/>
      <c r="O2" s="280">
        <f>'[1]Startlijst Solo'!N2</f>
        <v>0.5625</v>
      </c>
      <c r="P2" s="281"/>
    </row>
    <row r="3" spans="1:16" ht="15.75" thickBot="1">
      <c r="A3" s="156" t="s">
        <v>21</v>
      </c>
      <c r="B3" s="156" t="str">
        <f>'[1]Startlijst TU ploeg'!B3</f>
        <v>Senioren</v>
      </c>
      <c r="C3" s="208"/>
      <c r="D3" s="157"/>
      <c r="E3" s="157"/>
      <c r="F3" s="157"/>
      <c r="G3" s="157"/>
      <c r="H3" s="157"/>
      <c r="I3" s="157"/>
      <c r="J3" s="157"/>
      <c r="K3" s="157"/>
      <c r="L3" s="157"/>
      <c r="M3" s="152"/>
      <c r="N3" s="152"/>
      <c r="O3" s="152"/>
      <c r="P3" s="152"/>
    </row>
    <row r="4" spans="1:16" ht="15.75" thickTop="1">
      <c r="A4" s="158"/>
      <c r="B4" s="158"/>
      <c r="C4" s="209"/>
      <c r="D4" s="159"/>
      <c r="E4" s="159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6">
      <c r="A5" s="152"/>
      <c r="B5" s="157" t="s">
        <v>166</v>
      </c>
      <c r="C5" s="186"/>
      <c r="D5" s="160"/>
      <c r="E5" s="160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</row>
    <row r="6" spans="1:16">
      <c r="A6" s="2" t="s">
        <v>30</v>
      </c>
      <c r="B6" s="3"/>
      <c r="C6" s="1" t="s">
        <v>148</v>
      </c>
      <c r="D6" s="161"/>
      <c r="E6" s="161" t="s">
        <v>32</v>
      </c>
      <c r="F6" s="161"/>
      <c r="G6" s="161"/>
      <c r="H6" s="161"/>
      <c r="I6" s="2"/>
      <c r="J6" s="5"/>
      <c r="K6" s="2"/>
      <c r="L6" s="2"/>
      <c r="M6" s="2"/>
      <c r="N6" s="5"/>
      <c r="O6" s="2"/>
      <c r="P6" s="2"/>
    </row>
    <row r="7" spans="1:16">
      <c r="A7" s="2" t="s">
        <v>115</v>
      </c>
      <c r="B7" s="3"/>
      <c r="C7" s="210" t="s">
        <v>157</v>
      </c>
      <c r="D7" s="211"/>
      <c r="E7" s="211"/>
      <c r="F7" s="161"/>
      <c r="G7" s="161"/>
      <c r="H7" s="161"/>
      <c r="I7" s="2"/>
      <c r="J7" s="5"/>
      <c r="K7" s="2"/>
      <c r="L7" s="2"/>
      <c r="M7" s="2"/>
      <c r="N7" s="5"/>
      <c r="O7" s="2"/>
      <c r="P7" s="2"/>
    </row>
    <row r="8" spans="1:16">
      <c r="A8" s="2" t="s">
        <v>149</v>
      </c>
      <c r="B8" s="3"/>
      <c r="C8" s="210"/>
      <c r="D8" s="211"/>
      <c r="E8" s="2"/>
      <c r="F8" s="2"/>
      <c r="G8" s="2"/>
      <c r="H8" s="2"/>
      <c r="I8" s="2"/>
      <c r="J8" s="5"/>
      <c r="K8" s="2"/>
      <c r="L8" s="2"/>
      <c r="M8" s="2"/>
      <c r="N8" s="5"/>
      <c r="O8" s="2"/>
      <c r="P8" s="2"/>
    </row>
    <row r="9" spans="1:16">
      <c r="A9" s="2"/>
      <c r="B9" s="3" t="s">
        <v>119</v>
      </c>
      <c r="C9" s="212"/>
      <c r="D9" s="3" t="s">
        <v>120</v>
      </c>
      <c r="E9" s="2"/>
      <c r="F9" s="2"/>
      <c r="G9" s="2"/>
      <c r="H9" s="2"/>
      <c r="I9" s="2"/>
      <c r="J9" s="164" t="s">
        <v>11</v>
      </c>
      <c r="K9" s="2"/>
      <c r="L9" s="2"/>
      <c r="M9" s="2"/>
      <c r="N9" s="5"/>
      <c r="O9" s="2"/>
      <c r="P9" s="2"/>
    </row>
    <row r="10" spans="1:16">
      <c r="A10" s="2">
        <v>1</v>
      </c>
      <c r="B10" s="161" t="s">
        <v>167</v>
      </c>
      <c r="C10" s="212">
        <v>1</v>
      </c>
      <c r="D10" s="161" t="s">
        <v>168</v>
      </c>
      <c r="E10" s="161"/>
      <c r="F10" s="161">
        <v>8</v>
      </c>
      <c r="G10" s="161"/>
      <c r="H10" s="161"/>
      <c r="I10" s="2">
        <v>1</v>
      </c>
      <c r="J10" s="165" t="s">
        <v>135</v>
      </c>
      <c r="K10" s="161"/>
      <c r="L10" s="161" t="s">
        <v>169</v>
      </c>
      <c r="M10" s="161"/>
      <c r="N10" s="165"/>
      <c r="O10" s="161"/>
      <c r="P10" s="2"/>
    </row>
    <row r="11" spans="1:16">
      <c r="A11" s="2">
        <v>2</v>
      </c>
      <c r="B11" s="161" t="s">
        <v>170</v>
      </c>
      <c r="C11" s="212">
        <v>2</v>
      </c>
      <c r="D11" s="161" t="s">
        <v>123</v>
      </c>
      <c r="E11" s="161"/>
      <c r="F11" s="161">
        <v>8</v>
      </c>
      <c r="G11" s="161"/>
      <c r="H11" s="161"/>
      <c r="I11" s="2">
        <v>2</v>
      </c>
      <c r="J11" s="165" t="s">
        <v>122</v>
      </c>
      <c r="K11" s="161"/>
      <c r="L11" s="161">
        <v>8</v>
      </c>
      <c r="M11" s="161"/>
      <c r="N11" s="165"/>
      <c r="O11" s="161"/>
      <c r="P11" s="2"/>
    </row>
    <row r="12" spans="1:16">
      <c r="A12" s="2">
        <v>3</v>
      </c>
      <c r="B12" s="161" t="s">
        <v>171</v>
      </c>
      <c r="C12" s="212">
        <v>3</v>
      </c>
      <c r="D12" s="161" t="s">
        <v>172</v>
      </c>
      <c r="E12" s="161"/>
      <c r="F12" s="161"/>
      <c r="G12" s="161"/>
      <c r="H12" s="161"/>
      <c r="I12" s="2">
        <v>3</v>
      </c>
      <c r="J12" s="165" t="s">
        <v>116</v>
      </c>
      <c r="K12" s="161"/>
      <c r="L12" s="161" t="s">
        <v>169</v>
      </c>
      <c r="M12" s="161"/>
      <c r="N12" s="165"/>
      <c r="O12" s="161"/>
      <c r="P12" s="2"/>
    </row>
    <row r="13" spans="1:16">
      <c r="A13" s="2">
        <v>4</v>
      </c>
      <c r="B13" s="161" t="s">
        <v>173</v>
      </c>
      <c r="C13" s="212">
        <v>4</v>
      </c>
      <c r="D13" s="161" t="s">
        <v>158</v>
      </c>
      <c r="E13" s="161"/>
      <c r="F13" s="161">
        <v>8</v>
      </c>
      <c r="G13" s="161"/>
      <c r="H13" s="161"/>
      <c r="I13" s="2">
        <v>4</v>
      </c>
      <c r="J13" s="165" t="s">
        <v>174</v>
      </c>
      <c r="K13" s="161"/>
      <c r="L13" s="161" t="s">
        <v>169</v>
      </c>
      <c r="M13" s="161"/>
      <c r="N13" s="165"/>
      <c r="O13" s="161"/>
      <c r="P13" s="2"/>
    </row>
    <row r="14" spans="1:16">
      <c r="A14" s="2">
        <v>5</v>
      </c>
      <c r="B14" s="161" t="s">
        <v>175</v>
      </c>
      <c r="C14" s="212">
        <v>5</v>
      </c>
      <c r="D14" s="161" t="s">
        <v>162</v>
      </c>
      <c r="E14" s="161"/>
      <c r="F14" s="161" t="s">
        <v>154</v>
      </c>
      <c r="G14" s="161"/>
      <c r="H14" s="161"/>
      <c r="I14" s="2">
        <v>5</v>
      </c>
      <c r="J14" s="165" t="s">
        <v>130</v>
      </c>
      <c r="K14" s="161"/>
      <c r="L14" s="161" t="s">
        <v>169</v>
      </c>
      <c r="M14" s="161"/>
      <c r="N14" s="165"/>
      <c r="O14" s="161"/>
      <c r="P14" s="2"/>
    </row>
    <row r="15" spans="1:16">
      <c r="A15" s="152"/>
      <c r="B15" s="157"/>
      <c r="C15" s="186"/>
      <c r="D15" s="160"/>
      <c r="E15" s="160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</row>
    <row r="16" spans="1:16">
      <c r="A16" s="152"/>
      <c r="B16" s="152"/>
      <c r="C16" s="186"/>
      <c r="D16" s="160"/>
      <c r="E16" s="160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</row>
    <row r="17" spans="1:16">
      <c r="A17" s="152" t="s">
        <v>176</v>
      </c>
      <c r="B17" s="166" t="s">
        <v>1</v>
      </c>
      <c r="C17" s="213" t="s">
        <v>24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26.25" thickBot="1">
      <c r="A18" s="167" t="s">
        <v>3</v>
      </c>
      <c r="B18" s="168" t="s">
        <v>4</v>
      </c>
      <c r="C18" s="214" t="s">
        <v>177</v>
      </c>
      <c r="D18" s="167"/>
      <c r="E18" s="167"/>
      <c r="F18" s="170">
        <v>1</v>
      </c>
      <c r="G18" s="170">
        <v>2</v>
      </c>
      <c r="H18" s="170">
        <v>3</v>
      </c>
      <c r="I18" s="170">
        <v>4</v>
      </c>
      <c r="J18" s="170">
        <v>5</v>
      </c>
      <c r="K18" s="170" t="s">
        <v>6</v>
      </c>
      <c r="L18" s="167"/>
      <c r="M18" s="167"/>
      <c r="N18" s="167"/>
      <c r="O18" s="167"/>
      <c r="P18" s="167"/>
    </row>
    <row r="19" spans="1:16" ht="15.75" thickTop="1">
      <c r="A19" s="171">
        <f>[1]Invoerenploeg!$B$6</f>
        <v>1</v>
      </c>
      <c r="B19" s="172" t="str">
        <f>[1]Invoerenploeg!$D$6</f>
        <v>ZPCH</v>
      </c>
      <c r="C19" s="215" t="str">
        <f>[1]Invoerenploeg!$E$6</f>
        <v>Midwest</v>
      </c>
      <c r="D19" s="174" t="s">
        <v>7</v>
      </c>
      <c r="E19" s="175">
        <v>0.3</v>
      </c>
      <c r="F19" s="176">
        <f>[1]Invoerenploeg!$Q$6</f>
        <v>7</v>
      </c>
      <c r="G19" s="176">
        <f>[1]Invoerenploeg!$R$6</f>
        <v>7.3</v>
      </c>
      <c r="H19" s="176">
        <f>[1]Invoerenploeg!$S$6</f>
        <v>6.5</v>
      </c>
      <c r="I19" s="176">
        <f>[1]Invoerenploeg!$T$6</f>
        <v>6.8</v>
      </c>
      <c r="J19" s="176">
        <f>[1]Invoerenploeg!$U$6</f>
        <v>6.7</v>
      </c>
      <c r="K19" s="177">
        <f>[1]Invoerenploeg!$V$6</f>
        <v>20.500000000000004</v>
      </c>
      <c r="L19" s="178">
        <f>[1]Invoerenploeg!$W$6</f>
        <v>20.5</v>
      </c>
      <c r="M19" s="179" t="s">
        <v>137</v>
      </c>
      <c r="N19" s="174"/>
      <c r="O19" s="174"/>
      <c r="P19" s="174"/>
    </row>
    <row r="20" spans="1:16">
      <c r="A20" s="12" t="str">
        <f>[1]Invoerenploeg!$CE$6</f>
        <v>x</v>
      </c>
      <c r="B20" s="12" t="str">
        <f>[1]Invoerenploeg!$CC$6</f>
        <v>Anouk Brand</v>
      </c>
      <c r="C20" s="15">
        <f>[1]Invoerenploeg!$CD$6</f>
        <v>199900010</v>
      </c>
      <c r="D20" s="174" t="s">
        <v>10</v>
      </c>
      <c r="E20" s="175">
        <v>0.3</v>
      </c>
      <c r="F20" s="182">
        <f>[1]Invoerenploeg!$AD$6</f>
        <v>6.4</v>
      </c>
      <c r="G20" s="182">
        <f>[1]Invoerenploeg!$AE$6</f>
        <v>7.2</v>
      </c>
      <c r="H20" s="182">
        <f>[1]Invoerenploeg!$AF$6</f>
        <v>6.7</v>
      </c>
      <c r="I20" s="182">
        <f>[1]Invoerenploeg!$AG$6</f>
        <v>7.1</v>
      </c>
      <c r="J20" s="182">
        <f>[1]Invoerenploeg!$AH$6</f>
        <v>6.8</v>
      </c>
      <c r="K20" s="183">
        <f>[1]Invoerenploeg!$AI$6</f>
        <v>20.599999999999994</v>
      </c>
      <c r="L20" s="184">
        <f>[1]Invoerenploeg!$AJ$6</f>
        <v>20.6</v>
      </c>
      <c r="M20" s="185" t="s">
        <v>137</v>
      </c>
      <c r="N20" s="174"/>
      <c r="O20" s="174"/>
      <c r="P20" s="174"/>
    </row>
    <row r="21" spans="1:16">
      <c r="A21" s="12" t="str">
        <f>[1]Invoerenploeg!$CH$6</f>
        <v>x</v>
      </c>
      <c r="B21" s="12" t="str">
        <f>[1]Invoerenploeg!$CF$6</f>
        <v>Mayra Burger</v>
      </c>
      <c r="C21" s="15">
        <f>[1]Invoerenploeg!$CG$6</f>
        <v>200100418</v>
      </c>
      <c r="D21" s="186" t="s">
        <v>138</v>
      </c>
      <c r="E21" s="187">
        <f>[1]Invoerenploeg!$BK$5</f>
        <v>2.5</v>
      </c>
      <c r="F21" s="188">
        <f>[1]Invoerenploeg!$AL$6/10</f>
        <v>6</v>
      </c>
      <c r="G21" s="188">
        <f>[1]Invoerenploeg!$AQ$6/10</f>
        <v>6.5</v>
      </c>
      <c r="H21" s="188">
        <f>[1]Invoerenploeg!$AV$6/10</f>
        <v>5.8</v>
      </c>
      <c r="I21" s="188">
        <f>[1]Invoerenploeg!$BA$6/10</f>
        <v>6</v>
      </c>
      <c r="J21" s="188">
        <f>[1]Invoerenploeg!$BF$6/10</f>
        <v>6.1</v>
      </c>
      <c r="K21" s="189">
        <f>[1]Invoerenploeg!$BK$6</f>
        <v>15.083299999999999</v>
      </c>
      <c r="L21" s="184"/>
      <c r="M21" s="152"/>
      <c r="N21" s="152"/>
      <c r="O21" s="152"/>
      <c r="P21" s="152"/>
    </row>
    <row r="22" spans="1:16">
      <c r="A22" s="12" t="str">
        <f>[1]Invoerenploeg!$CK$6</f>
        <v>x</v>
      </c>
      <c r="B22" s="12" t="str">
        <f>[1]Invoerenploeg!$CI$6</f>
        <v>Rebecca Duyverman</v>
      </c>
      <c r="C22" s="15">
        <f>[1]Invoerenploeg!$CJ$6</f>
        <v>199903330</v>
      </c>
      <c r="D22" s="186" t="s">
        <v>139</v>
      </c>
      <c r="E22" s="187">
        <f>[1]Invoerenploeg!$BL$5</f>
        <v>2.2000000000000002</v>
      </c>
      <c r="F22" s="188">
        <f>[1]Invoerenploeg!$AM$6/10</f>
        <v>6.4</v>
      </c>
      <c r="G22" s="188">
        <f>[1]Invoerenploeg!$AR$6/10</f>
        <v>6</v>
      </c>
      <c r="H22" s="188">
        <f>[1]Invoerenploeg!$AW$6/10</f>
        <v>5.4</v>
      </c>
      <c r="I22" s="188">
        <f>[1]Invoerenploeg!$BB$6/10</f>
        <v>6.3</v>
      </c>
      <c r="J22" s="188">
        <f>[1]Invoerenploeg!$BG$6/10</f>
        <v>5.6</v>
      </c>
      <c r="K22" s="189">
        <f>[1]Invoerenploeg!$BL$6</f>
        <v>13.1267</v>
      </c>
      <c r="L22" s="152"/>
      <c r="M22" s="152"/>
      <c r="N22" s="152"/>
      <c r="O22" s="152"/>
      <c r="P22" s="152"/>
    </row>
    <row r="23" spans="1:16">
      <c r="A23" s="12" t="str">
        <f>[1]Invoerenploeg!$CN$6</f>
        <v>x</v>
      </c>
      <c r="B23" s="12" t="str">
        <f>[1]Invoerenploeg!$CL$6</f>
        <v>Vivienne van Eenennaam</v>
      </c>
      <c r="C23" s="15">
        <f>[1]Invoerenploeg!$CM$6</f>
        <v>200103806</v>
      </c>
      <c r="D23" s="186" t="s">
        <v>140</v>
      </c>
      <c r="E23" s="187">
        <f>[1]Invoerenploeg!$BM$5</f>
        <v>2.6</v>
      </c>
      <c r="F23" s="188">
        <f>[1]Invoerenploeg!$AN$6/10</f>
        <v>6.5</v>
      </c>
      <c r="G23" s="188">
        <f>[1]Invoerenploeg!$AS$6/10</f>
        <v>6.5</v>
      </c>
      <c r="H23" s="188">
        <f>[1]Invoerenploeg!$AX$6/10</f>
        <v>5.5</v>
      </c>
      <c r="I23" s="188">
        <f>[1]Invoerenploeg!$BC$6/10</f>
        <v>6.5</v>
      </c>
      <c r="J23" s="188">
        <f>[1]Invoerenploeg!$BH$6/10</f>
        <v>6.3</v>
      </c>
      <c r="K23" s="189">
        <f>[1]Invoerenploeg!$BM$6</f>
        <v>16.726700000000001</v>
      </c>
      <c r="L23" s="178"/>
      <c r="M23" s="174"/>
      <c r="N23" s="174"/>
      <c r="O23" s="174"/>
      <c r="P23" s="174"/>
    </row>
    <row r="24" spans="1:16">
      <c r="A24" s="12" t="str">
        <f>[1]Invoerenploeg!$CQ$6</f>
        <v>x</v>
      </c>
      <c r="B24" s="12" t="str">
        <f>[1]Invoerenploeg!$CO$6</f>
        <v>Rynske Keur</v>
      </c>
      <c r="C24" s="15">
        <f>[1]Invoerenploeg!$CP$6</f>
        <v>199303348</v>
      </c>
      <c r="D24" s="186" t="s">
        <v>141</v>
      </c>
      <c r="E24" s="187">
        <f>[1]Invoerenploeg!$BN$5</f>
        <v>3.1</v>
      </c>
      <c r="F24" s="188">
        <f>[1]Invoerenploeg!$AO$6/10</f>
        <v>6.6</v>
      </c>
      <c r="G24" s="188">
        <f>[1]Invoerenploeg!$AT$6/10</f>
        <v>6.7</v>
      </c>
      <c r="H24" s="188">
        <f>[1]Invoerenploeg!$AY$6/10</f>
        <v>5</v>
      </c>
      <c r="I24" s="188">
        <f>[1]Invoerenploeg!$BD$6/10</f>
        <v>6.3</v>
      </c>
      <c r="J24" s="188">
        <f>[1]Invoerenploeg!$BI$6/10</f>
        <v>6.4</v>
      </c>
      <c r="K24" s="189">
        <f>[1]Invoerenploeg!$BN$6</f>
        <v>19.943300000000001</v>
      </c>
      <c r="L24" s="184"/>
      <c r="M24" s="152"/>
      <c r="N24" s="174"/>
      <c r="O24" s="174"/>
      <c r="P24" s="174"/>
    </row>
    <row r="25" spans="1:16">
      <c r="A25" s="12" t="str">
        <f>[1]Invoerenploeg!$CT$6</f>
        <v>x</v>
      </c>
      <c r="B25" s="12" t="str">
        <f>[1]Invoerenploeg!$CR$6</f>
        <v>Eva Meulblok</v>
      </c>
      <c r="C25" s="15">
        <f>[1]Invoerenploeg!$CS$6</f>
        <v>199803092</v>
      </c>
      <c r="D25" s="186" t="s">
        <v>142</v>
      </c>
      <c r="E25" s="187">
        <f>[1]Invoerenploeg!$BO$5</f>
        <v>2.5</v>
      </c>
      <c r="F25" s="191">
        <f>[1]Invoerenploeg!$AP$6/10</f>
        <v>6.5</v>
      </c>
      <c r="G25" s="191">
        <f>[1]Invoerenploeg!$AU$6/10</f>
        <v>6.3</v>
      </c>
      <c r="H25" s="191">
        <f>[1]Invoerenploeg!$AZ$6/10</f>
        <v>5</v>
      </c>
      <c r="I25" s="191">
        <f>[1]Invoerenploeg!$BE$6/10</f>
        <v>6.1</v>
      </c>
      <c r="J25" s="191">
        <f>[1]Invoerenploeg!$BJ$6/10</f>
        <v>6</v>
      </c>
      <c r="K25" s="192">
        <f>[1]Invoerenploeg!$BO$6</f>
        <v>15.333299999999999</v>
      </c>
      <c r="L25" s="178"/>
      <c r="M25" s="179"/>
      <c r="N25" s="174"/>
      <c r="O25" s="174"/>
      <c r="P25" s="174"/>
    </row>
    <row r="26" spans="1:16">
      <c r="A26" s="12" t="str">
        <f>[1]Invoerenploeg!$CW$6</f>
        <v>x</v>
      </c>
      <c r="B26" s="12" t="str">
        <f>[1]Invoerenploeg!$CU$6</f>
        <v>Britt de Moes</v>
      </c>
      <c r="C26" s="15">
        <f>[1]Invoerenploeg!$CV$6</f>
        <v>200200328</v>
      </c>
      <c r="D26" s="152"/>
      <c r="E26" s="175">
        <v>0.4</v>
      </c>
      <c r="F26" s="152"/>
      <c r="G26" s="152"/>
      <c r="H26" s="152"/>
      <c r="I26" s="152"/>
      <c r="J26" s="193"/>
      <c r="K26" s="194">
        <f>SUM(K21:K25)</f>
        <v>80.21329999999999</v>
      </c>
      <c r="L26" s="178">
        <f>[1]Invoerenploeg!$BR$6</f>
        <v>24.872399999999999</v>
      </c>
      <c r="M26" s="179" t="s">
        <v>12</v>
      </c>
      <c r="N26" s="174"/>
      <c r="O26" s="174"/>
      <c r="P26" s="174"/>
    </row>
    <row r="27" spans="1:16" ht="15.75" thickBot="1">
      <c r="A27" s="12" t="str">
        <f>[1]Invoerenploeg!$CZ$6</f>
        <v>x</v>
      </c>
      <c r="B27" s="12" t="str">
        <f>[1]Invoerenploeg!$CX$6</f>
        <v xml:space="preserve">Kim Schravendijk </v>
      </c>
      <c r="C27" s="15">
        <f>[1]Invoerenploeg!$CY$6</f>
        <v>199901136</v>
      </c>
      <c r="D27" s="172"/>
      <c r="E27" s="172"/>
      <c r="F27" s="196"/>
      <c r="G27" s="196"/>
      <c r="H27" s="196"/>
      <c r="I27" s="197"/>
      <c r="J27" s="152"/>
      <c r="K27" s="198" t="s">
        <v>13</v>
      </c>
      <c r="L27" s="199">
        <f>-[1]Invoerenploeg!$BW$6</f>
        <v>0</v>
      </c>
      <c r="M27" s="200" t="s">
        <v>14</v>
      </c>
      <c r="N27" s="152"/>
      <c r="O27" s="152"/>
      <c r="P27" s="152"/>
    </row>
    <row r="28" spans="1:16" ht="15.75" thickTop="1">
      <c r="A28" s="12" t="str">
        <f>[1]Invoerenploeg!$DC$6</f>
        <v>res</v>
      </c>
      <c r="B28" s="12" t="str">
        <f>[1]Invoerenploeg!$DA$6</f>
        <v>Roxy Swiebel</v>
      </c>
      <c r="C28" s="15">
        <f>[1]Invoerenploeg!$DB$6</f>
        <v>199505626</v>
      </c>
      <c r="D28" s="172"/>
      <c r="E28" s="172"/>
      <c r="F28" s="196"/>
      <c r="G28" s="196"/>
      <c r="H28" s="196"/>
      <c r="I28" s="197"/>
      <c r="J28" s="152"/>
      <c r="K28" s="198" t="s">
        <v>16</v>
      </c>
      <c r="L28" s="184">
        <f>L19+L20+L26+L27</f>
        <v>65.972399999999993</v>
      </c>
      <c r="M28" s="152">
        <f>[1]Invoerenploeg!$C$2</f>
        <v>100</v>
      </c>
      <c r="N28" s="202" t="s">
        <v>9</v>
      </c>
      <c r="O28" s="203">
        <f>[1]Invoerenploeg!$BX$6</f>
        <v>65.972399999999993</v>
      </c>
      <c r="P28" s="152"/>
    </row>
    <row r="29" spans="1:16" ht="15.75" thickBot="1">
      <c r="A29" s="12">
        <f>[1]Invoerenploeg!$DF$6</f>
        <v>0</v>
      </c>
      <c r="B29" s="12" t="str">
        <f>[1]Invoerenploeg!$DD$6</f>
        <v/>
      </c>
      <c r="C29" s="15">
        <f>[1]Invoerenploeg!$DE$6</f>
        <v>0</v>
      </c>
      <c r="D29" s="12" t="s">
        <v>22</v>
      </c>
      <c r="E29" s="21"/>
      <c r="F29" s="12" t="str">
        <f>[1]Invoerenploeg!$DG$6</f>
        <v>Great Spirit</v>
      </c>
      <c r="G29" s="152"/>
      <c r="H29" s="152"/>
      <c r="I29" s="197"/>
      <c r="J29" s="152"/>
      <c r="K29" s="198" t="s">
        <v>143</v>
      </c>
      <c r="L29" s="184">
        <f>[1]Invoerenploeg!$H$6</f>
        <v>0</v>
      </c>
      <c r="M29" s="152">
        <f>[1]Invoerenploeg!$C$1</f>
        <v>0</v>
      </c>
      <c r="N29" s="202" t="s">
        <v>9</v>
      </c>
      <c r="O29" s="203">
        <f>[1]Invoerenploeg!$BZ$6</f>
        <v>0</v>
      </c>
      <c r="P29" s="179" t="s">
        <v>137</v>
      </c>
    </row>
    <row r="30" spans="1:16" ht="15.75" thickTop="1">
      <c r="A30" s="180"/>
      <c r="B30" s="152"/>
      <c r="C30" s="186"/>
      <c r="D30" s="12" t="s">
        <v>23</v>
      </c>
      <c r="E30" s="21"/>
      <c r="F30" s="12" t="str">
        <f>[1]Invoerenploeg!$DH$6</f>
        <v>Rynske Keur en ZPCH</v>
      </c>
      <c r="G30" s="152"/>
      <c r="H30" s="152"/>
      <c r="I30" s="197"/>
      <c r="J30" s="152"/>
      <c r="K30" s="152"/>
      <c r="L30" s="152"/>
      <c r="M30" s="198" t="s">
        <v>18</v>
      </c>
      <c r="N30" s="152"/>
      <c r="O30" s="204">
        <f>[1]Invoerenploeg!$C$6</f>
        <v>65.972399999999993</v>
      </c>
      <c r="P30" s="185" t="s">
        <v>137</v>
      </c>
    </row>
    <row r="31" spans="1:16">
      <c r="A31" s="174"/>
      <c r="B31" s="174"/>
      <c r="C31" s="181"/>
      <c r="D31" s="174"/>
      <c r="E31" s="174"/>
      <c r="F31" s="206"/>
      <c r="G31" s="206"/>
      <c r="H31" s="206"/>
      <c r="I31" s="206"/>
      <c r="J31" s="206"/>
      <c r="K31" s="206"/>
      <c r="L31" s="178"/>
      <c r="M31" s="174"/>
      <c r="N31" s="174"/>
      <c r="O31" s="207"/>
      <c r="P31" s="174"/>
    </row>
    <row r="32" spans="1:16">
      <c r="A32" s="171">
        <f>[1]Invoerenploeg!$B$7</f>
        <v>2</v>
      </c>
      <c r="B32" s="172" t="str">
        <f>[1]Invoerenploeg!$D$7</f>
        <v>ACZ</v>
      </c>
      <c r="C32" s="215" t="str">
        <f>[1]Invoerenploeg!$E$7</f>
        <v>West</v>
      </c>
      <c r="D32" s="174" t="s">
        <v>7</v>
      </c>
      <c r="E32" s="175">
        <v>0.3</v>
      </c>
      <c r="F32" s="176">
        <f>[1]Invoerenploeg!$Q$7</f>
        <v>6.7</v>
      </c>
      <c r="G32" s="176">
        <f>[1]Invoerenploeg!$R$7</f>
        <v>6.8</v>
      </c>
      <c r="H32" s="176">
        <f>[1]Invoerenploeg!$S$7</f>
        <v>6.2</v>
      </c>
      <c r="I32" s="176">
        <f>[1]Invoerenploeg!$T$7</f>
        <v>7</v>
      </c>
      <c r="J32" s="176">
        <f>[1]Invoerenploeg!$U$7</f>
        <v>6.5</v>
      </c>
      <c r="K32" s="177">
        <f>[1]Invoerenploeg!$V$7</f>
        <v>20.000000000000004</v>
      </c>
      <c r="L32" s="178">
        <f>[1]Invoerenploeg!$W$7</f>
        <v>20</v>
      </c>
      <c r="M32" s="179" t="s">
        <v>137</v>
      </c>
      <c r="N32" s="174"/>
      <c r="O32" s="174"/>
      <c r="P32" s="174"/>
    </row>
    <row r="33" spans="1:16">
      <c r="A33" s="12" t="str">
        <f>[1]Invoerenploeg!$CE$7</f>
        <v>x</v>
      </c>
      <c r="B33" s="12" t="str">
        <f>[1]Invoerenploeg!$CC$7</f>
        <v>Kim Schallenberg</v>
      </c>
      <c r="C33" s="15">
        <f>[1]Invoerenploeg!$CD$7</f>
        <v>200100454</v>
      </c>
      <c r="D33" s="174" t="s">
        <v>10</v>
      </c>
      <c r="E33" s="175">
        <v>0.3</v>
      </c>
      <c r="F33" s="182">
        <f>[1]Invoerenploeg!$AD$7</f>
        <v>5.8</v>
      </c>
      <c r="G33" s="182">
        <f>[1]Invoerenploeg!$AE$7</f>
        <v>6.8</v>
      </c>
      <c r="H33" s="182">
        <f>[1]Invoerenploeg!$AF$7</f>
        <v>6.6</v>
      </c>
      <c r="I33" s="182">
        <f>[1]Invoerenploeg!$AG$7</f>
        <v>6.9</v>
      </c>
      <c r="J33" s="182">
        <f>[1]Invoerenploeg!$AH$7</f>
        <v>6.6</v>
      </c>
      <c r="K33" s="183">
        <f>[1]Invoerenploeg!$AI$7</f>
        <v>20.000000000000004</v>
      </c>
      <c r="L33" s="184">
        <f>[1]Invoerenploeg!$AJ$7</f>
        <v>20</v>
      </c>
      <c r="M33" s="185" t="s">
        <v>137</v>
      </c>
      <c r="N33" s="174"/>
      <c r="O33" s="174"/>
      <c r="P33" s="174"/>
    </row>
    <row r="34" spans="1:16">
      <c r="A34" s="12" t="str">
        <f>[1]Invoerenploeg!$CH$7</f>
        <v>x</v>
      </c>
      <c r="B34" s="12" t="str">
        <f>[1]Invoerenploeg!$CF$7</f>
        <v>Manolya Yapar</v>
      </c>
      <c r="C34" s="15">
        <f>[1]Invoerenploeg!$CG$7</f>
        <v>200101304</v>
      </c>
      <c r="D34" s="186" t="s">
        <v>138</v>
      </c>
      <c r="E34" s="187">
        <f>[1]Invoerenploeg!$BK$5</f>
        <v>2.5</v>
      </c>
      <c r="F34" s="188">
        <f>[1]Invoerenploeg!$AL$7/10</f>
        <v>5.4</v>
      </c>
      <c r="G34" s="188">
        <f>[1]Invoerenploeg!$AQ$7/10</f>
        <v>6.9</v>
      </c>
      <c r="H34" s="188">
        <f>[1]Invoerenploeg!$AV$7/10</f>
        <v>5</v>
      </c>
      <c r="I34" s="188">
        <f>[1]Invoerenploeg!$BA$7/10</f>
        <v>5.8</v>
      </c>
      <c r="J34" s="188">
        <f>[1]Invoerenploeg!$BF$7/10</f>
        <v>6.2</v>
      </c>
      <c r="K34" s="189">
        <f>[1]Invoerenploeg!$BK$7</f>
        <v>14.5</v>
      </c>
      <c r="L34" s="184"/>
      <c r="M34" s="152"/>
      <c r="N34" s="152"/>
      <c r="O34" s="152"/>
      <c r="P34" s="152"/>
    </row>
    <row r="35" spans="1:16">
      <c r="A35" s="12" t="str">
        <f>[1]Invoerenploeg!$CK$7</f>
        <v>x</v>
      </c>
      <c r="B35" s="12" t="str">
        <f>[1]Invoerenploeg!$CI$7</f>
        <v>Marleen Brandhorst</v>
      </c>
      <c r="C35" s="15">
        <f>[1]Invoerenploeg!$CJ$7</f>
        <v>200003910</v>
      </c>
      <c r="D35" s="186" t="s">
        <v>139</v>
      </c>
      <c r="E35" s="187">
        <f>[1]Invoerenploeg!$BL$5</f>
        <v>2.2000000000000002</v>
      </c>
      <c r="F35" s="188">
        <f>[1]Invoerenploeg!$AM$7/10</f>
        <v>5.2</v>
      </c>
      <c r="G35" s="188">
        <f>[1]Invoerenploeg!$AR$7/10</f>
        <v>6.4</v>
      </c>
      <c r="H35" s="188">
        <f>[1]Invoerenploeg!$AW$7/10</f>
        <v>5.2</v>
      </c>
      <c r="I35" s="188">
        <f>[1]Invoerenploeg!$BB$7/10</f>
        <v>6.2</v>
      </c>
      <c r="J35" s="188">
        <f>[1]Invoerenploeg!$BG$7/10</f>
        <v>5.8</v>
      </c>
      <c r="K35" s="189">
        <f>[1]Invoerenploeg!$BL$7</f>
        <v>12.613300000000001</v>
      </c>
      <c r="L35" s="152"/>
      <c r="M35" s="152"/>
      <c r="N35" s="152"/>
      <c r="O35" s="152"/>
      <c r="P35" s="152"/>
    </row>
    <row r="36" spans="1:16">
      <c r="A36" s="12" t="str">
        <f>[1]Invoerenploeg!$CN$7</f>
        <v>x</v>
      </c>
      <c r="B36" s="12" t="str">
        <f>[1]Invoerenploeg!$CL$7</f>
        <v>Laura van Meel</v>
      </c>
      <c r="C36" s="15">
        <f>[1]Invoerenploeg!$CM$7</f>
        <v>200000790</v>
      </c>
      <c r="D36" s="186" t="s">
        <v>140</v>
      </c>
      <c r="E36" s="187">
        <f>[1]Invoerenploeg!$BM$5</f>
        <v>2.6</v>
      </c>
      <c r="F36" s="188">
        <f>[1]Invoerenploeg!$AN$7/10</f>
        <v>6</v>
      </c>
      <c r="G36" s="188">
        <f>[1]Invoerenploeg!$AS$7/10</f>
        <v>6.7</v>
      </c>
      <c r="H36" s="188">
        <f>[1]Invoerenploeg!$AX$7/10</f>
        <v>5.3</v>
      </c>
      <c r="I36" s="188">
        <f>[1]Invoerenploeg!$BC$7/10</f>
        <v>6.3</v>
      </c>
      <c r="J36" s="188">
        <f>[1]Invoerenploeg!$BH$7/10</f>
        <v>6</v>
      </c>
      <c r="K36" s="189">
        <f>[1]Invoerenploeg!$BM$7</f>
        <v>15.86</v>
      </c>
      <c r="L36" s="178"/>
      <c r="M36" s="174"/>
      <c r="N36" s="174"/>
      <c r="O36" s="174"/>
      <c r="P36" s="174"/>
    </row>
    <row r="37" spans="1:16">
      <c r="A37" s="12" t="str">
        <f>[1]Invoerenploeg!$CQ$7</f>
        <v>x</v>
      </c>
      <c r="B37" s="12" t="str">
        <f>[1]Invoerenploeg!$CO$7</f>
        <v>Hester Cup</v>
      </c>
      <c r="C37" s="15">
        <f>[1]Invoerenploeg!$CP$7</f>
        <v>200000168</v>
      </c>
      <c r="D37" s="186" t="s">
        <v>141</v>
      </c>
      <c r="E37" s="187">
        <f>[1]Invoerenploeg!$BN$5</f>
        <v>3.1</v>
      </c>
      <c r="F37" s="188">
        <f>[1]Invoerenploeg!$AO$7/10</f>
        <v>6.2</v>
      </c>
      <c r="G37" s="188">
        <f>[1]Invoerenploeg!$AT$7/10</f>
        <v>7</v>
      </c>
      <c r="H37" s="188">
        <f>[1]Invoerenploeg!$AY$7/10</f>
        <v>4.8</v>
      </c>
      <c r="I37" s="188">
        <f>[1]Invoerenploeg!$BD$7/10</f>
        <v>6</v>
      </c>
      <c r="J37" s="188">
        <f>[1]Invoerenploeg!$BI$7/10</f>
        <v>5.7</v>
      </c>
      <c r="K37" s="189">
        <f>[1]Invoerenploeg!$BN$7</f>
        <v>18.496700000000001</v>
      </c>
      <c r="L37" s="184"/>
      <c r="M37" s="152"/>
      <c r="N37" s="174"/>
      <c r="O37" s="174"/>
      <c r="P37" s="174"/>
    </row>
    <row r="38" spans="1:16">
      <c r="A38" s="12" t="str">
        <f>[1]Invoerenploeg!$CT$7</f>
        <v>x</v>
      </c>
      <c r="B38" s="12" t="str">
        <f>[1]Invoerenploeg!$CR$7</f>
        <v>Jade Middelhof</v>
      </c>
      <c r="C38" s="15">
        <f>[1]Invoerenploeg!$CS$7</f>
        <v>200006502</v>
      </c>
      <c r="D38" s="186" t="s">
        <v>142</v>
      </c>
      <c r="E38" s="187">
        <f>[1]Invoerenploeg!$BO$5</f>
        <v>2.5</v>
      </c>
      <c r="F38" s="191">
        <f>[1]Invoerenploeg!$AP$7/10</f>
        <v>6.1</v>
      </c>
      <c r="G38" s="191">
        <f>[1]Invoerenploeg!$AU$7/10</f>
        <v>6.2</v>
      </c>
      <c r="H38" s="191">
        <f>[1]Invoerenploeg!$AZ$7/10</f>
        <v>5</v>
      </c>
      <c r="I38" s="191">
        <f>[1]Invoerenploeg!$BE$7/10</f>
        <v>6.3</v>
      </c>
      <c r="J38" s="191">
        <f>[1]Invoerenploeg!$BJ$7/10</f>
        <v>6.1</v>
      </c>
      <c r="K38" s="192">
        <f>[1]Invoerenploeg!$BO$7</f>
        <v>15.333299999999999</v>
      </c>
      <c r="L38" s="178"/>
      <c r="M38" s="179"/>
      <c r="N38" s="174"/>
      <c r="O38" s="174"/>
      <c r="P38" s="174"/>
    </row>
    <row r="39" spans="1:16">
      <c r="A39" s="12" t="str">
        <f>[1]Invoerenploeg!$CW$7</f>
        <v>x</v>
      </c>
      <c r="B39" s="12" t="str">
        <f>[1]Invoerenploeg!$CU$7</f>
        <v>Laura Sijben</v>
      </c>
      <c r="C39" s="15">
        <f>[1]Invoerenploeg!$CV$7</f>
        <v>200202900</v>
      </c>
      <c r="D39" s="152"/>
      <c r="E39" s="175">
        <v>0.4</v>
      </c>
      <c r="F39" s="152"/>
      <c r="G39" s="152"/>
      <c r="H39" s="152"/>
      <c r="I39" s="152"/>
      <c r="J39" s="193"/>
      <c r="K39" s="194">
        <f>SUM(K34:K38)</f>
        <v>76.803299999999993</v>
      </c>
      <c r="L39" s="178">
        <f>ROUND(K39/SUM(E34:E38)*10*E39,4)</f>
        <v>23.815000000000001</v>
      </c>
      <c r="M39" s="179" t="s">
        <v>12</v>
      </c>
      <c r="N39" s="174"/>
      <c r="O39" s="174"/>
      <c r="P39" s="174"/>
    </row>
    <row r="40" spans="1:16" ht="15.75" thickBot="1">
      <c r="A40" s="12" t="str">
        <f>[1]Invoerenploeg!$CZ$7</f>
        <v>x</v>
      </c>
      <c r="B40" s="12" t="str">
        <f>[1]Invoerenploeg!$CX$7</f>
        <v>Thara Maas</v>
      </c>
      <c r="C40" s="15">
        <f>[1]Invoerenploeg!$CY$7</f>
        <v>199701744</v>
      </c>
      <c r="D40" s="172"/>
      <c r="E40" s="172"/>
      <c r="F40" s="196"/>
      <c r="G40" s="196"/>
      <c r="H40" s="196"/>
      <c r="I40" s="197"/>
      <c r="J40" s="152"/>
      <c r="K40" s="198" t="s">
        <v>13</v>
      </c>
      <c r="L40" s="199">
        <f>-[1]Invoerenploeg!$BW$7</f>
        <v>0</v>
      </c>
      <c r="M40" s="200" t="s">
        <v>14</v>
      </c>
      <c r="N40" s="152"/>
      <c r="O40" s="152"/>
      <c r="P40" s="152"/>
    </row>
    <row r="41" spans="1:16" ht="15.75" thickTop="1">
      <c r="A41" s="12" t="str">
        <f>[1]Invoerenploeg!$DC$7</f>
        <v>res</v>
      </c>
      <c r="B41" s="12" t="str">
        <f>[1]Invoerenploeg!$DA$7</f>
        <v>Maria Lorenzini</v>
      </c>
      <c r="C41" s="15">
        <f>[1]Invoerenploeg!$DB$7</f>
        <v>200301290</v>
      </c>
      <c r="D41" s="172"/>
      <c r="E41" s="172"/>
      <c r="F41" s="196"/>
      <c r="G41" s="196"/>
      <c r="H41" s="196"/>
      <c r="I41" s="197"/>
      <c r="J41" s="152"/>
      <c r="K41" s="198" t="s">
        <v>16</v>
      </c>
      <c r="L41" s="184">
        <f>L32+L33+L39+L40</f>
        <v>63.814999999999998</v>
      </c>
      <c r="M41" s="152">
        <f>[1]Invoerenploeg!$C$2</f>
        <v>100</v>
      </c>
      <c r="N41" s="202" t="s">
        <v>9</v>
      </c>
      <c r="O41" s="203">
        <f>[1]Invoerenploeg!$BX$7</f>
        <v>63.814999999999998</v>
      </c>
      <c r="P41" s="152"/>
    </row>
    <row r="42" spans="1:16" ht="15.75" thickBot="1">
      <c r="A42" s="12">
        <f>[1]Invoerenploeg!$DF$7</f>
        <v>0</v>
      </c>
      <c r="B42" s="12" t="str">
        <f>[1]Invoerenploeg!$DD$7</f>
        <v/>
      </c>
      <c r="C42" s="15">
        <f>[1]Invoerenploeg!$DE$7</f>
        <v>0</v>
      </c>
      <c r="D42" s="12" t="s">
        <v>22</v>
      </c>
      <c r="E42" s="21"/>
      <c r="F42" s="12" t="str">
        <f>[1]Invoerenploeg!$DG$7</f>
        <v>Tron Legacy</v>
      </c>
      <c r="G42" s="152"/>
      <c r="H42" s="152"/>
      <c r="I42" s="197"/>
      <c r="J42" s="152"/>
      <c r="K42" s="198" t="s">
        <v>143</v>
      </c>
      <c r="L42" s="184">
        <f>[1]Invoerenploeg!$H$7</f>
        <v>0</v>
      </c>
      <c r="M42" s="152">
        <f>[1]Invoerenploeg!$C$1</f>
        <v>0</v>
      </c>
      <c r="N42" s="202" t="s">
        <v>9</v>
      </c>
      <c r="O42" s="203">
        <f>[1]Invoerenploeg!$BZ$7</f>
        <v>0</v>
      </c>
      <c r="P42" s="179" t="s">
        <v>137</v>
      </c>
    </row>
    <row r="43" spans="1:16" ht="15.75" thickTop="1">
      <c r="A43" s="180"/>
      <c r="B43" s="152"/>
      <c r="C43" s="186"/>
      <c r="D43" s="12" t="s">
        <v>23</v>
      </c>
      <c r="E43" s="21"/>
      <c r="F43" s="12" t="str">
        <f>[1]Invoerenploeg!$DH$7</f>
        <v>ACZ</v>
      </c>
      <c r="G43" s="152"/>
      <c r="H43" s="152"/>
      <c r="I43" s="197"/>
      <c r="J43" s="152"/>
      <c r="K43" s="152"/>
      <c r="L43" s="152"/>
      <c r="M43" s="198" t="s">
        <v>18</v>
      </c>
      <c r="N43" s="152"/>
      <c r="O43" s="204">
        <f>[1]Invoerenploeg!$C$7</f>
        <v>63.814999999999998</v>
      </c>
      <c r="P43" s="185" t="s">
        <v>137</v>
      </c>
    </row>
    <row r="44" spans="1:16">
      <c r="A44" s="174"/>
      <c r="B44" s="174"/>
      <c r="C44" s="181"/>
      <c r="D44" s="174"/>
      <c r="E44" s="174"/>
      <c r="F44" s="206"/>
      <c r="G44" s="206"/>
      <c r="H44" s="206"/>
      <c r="I44" s="206"/>
      <c r="J44" s="206"/>
      <c r="K44" s="206"/>
      <c r="L44" s="178"/>
      <c r="M44" s="174"/>
      <c r="N44" s="174"/>
      <c r="O44" s="207"/>
      <c r="P44" s="174"/>
    </row>
    <row r="45" spans="1:16">
      <c r="A45" s="171">
        <f>[1]Invoerenploeg!$B$8</f>
        <v>3</v>
      </c>
      <c r="B45" s="172" t="str">
        <f>[1]Invoerenploeg!$D$8</f>
        <v>AZC</v>
      </c>
      <c r="C45" s="215" t="str">
        <f>[1]Invoerenploeg!$E$8</f>
        <v>West</v>
      </c>
      <c r="D45" s="174" t="s">
        <v>7</v>
      </c>
      <c r="E45" s="175">
        <v>0.3</v>
      </c>
      <c r="F45" s="176">
        <f>[1]Invoerenploeg!$Q$8</f>
        <v>5.9</v>
      </c>
      <c r="G45" s="176">
        <f>[1]Invoerenploeg!$R$8</f>
        <v>6.2</v>
      </c>
      <c r="H45" s="176">
        <f>[1]Invoerenploeg!$S$8</f>
        <v>5.9</v>
      </c>
      <c r="I45" s="176">
        <f>[1]Invoerenploeg!$T$8</f>
        <v>5.3</v>
      </c>
      <c r="J45" s="176">
        <f>[1]Invoerenploeg!$U$8</f>
        <v>6</v>
      </c>
      <c r="K45" s="177">
        <f>[1]Invoerenploeg!$V$8</f>
        <v>17.8</v>
      </c>
      <c r="L45" s="178">
        <f>[1]Invoerenploeg!$W$8</f>
        <v>17.8</v>
      </c>
      <c r="M45" s="179" t="s">
        <v>137</v>
      </c>
      <c r="N45" s="174"/>
      <c r="O45" s="174"/>
      <c r="P45" s="174"/>
    </row>
    <row r="46" spans="1:16">
      <c r="A46" s="12" t="str">
        <f>[1]Invoerenploeg!$CE$8</f>
        <v>x</v>
      </c>
      <c r="B46" s="12" t="str">
        <f>[1]Invoerenploeg!$CC$8</f>
        <v>Janine Rentzenbrink</v>
      </c>
      <c r="C46" s="15">
        <f>[1]Invoerenploeg!$CD$8</f>
        <v>199705636</v>
      </c>
      <c r="D46" s="174" t="s">
        <v>10</v>
      </c>
      <c r="E46" s="175">
        <v>0.3</v>
      </c>
      <c r="F46" s="182">
        <f>[1]Invoerenploeg!$AD$8</f>
        <v>6.1</v>
      </c>
      <c r="G46" s="182">
        <f>[1]Invoerenploeg!$AE$8</f>
        <v>6</v>
      </c>
      <c r="H46" s="182">
        <f>[1]Invoerenploeg!$AF$8</f>
        <v>5.9</v>
      </c>
      <c r="I46" s="182">
        <f>[1]Invoerenploeg!$AG$8</f>
        <v>6.1</v>
      </c>
      <c r="J46" s="182">
        <f>[1]Invoerenploeg!$AH$8</f>
        <v>6</v>
      </c>
      <c r="K46" s="183">
        <f>[1]Invoerenploeg!$AI$8</f>
        <v>18.100000000000001</v>
      </c>
      <c r="L46" s="184">
        <f>[1]Invoerenploeg!$AJ$8</f>
        <v>18.100000000000001</v>
      </c>
      <c r="M46" s="185" t="s">
        <v>137</v>
      </c>
      <c r="N46" s="174"/>
      <c r="O46" s="174"/>
      <c r="P46" s="174"/>
    </row>
    <row r="47" spans="1:16">
      <c r="A47" s="12" t="str">
        <f>[1]Invoerenploeg!$CH$8</f>
        <v>x</v>
      </c>
      <c r="B47" s="12" t="str">
        <f>[1]Invoerenploeg!$CF$8</f>
        <v>Marieke Wiesmeijer</v>
      </c>
      <c r="C47" s="15">
        <f>[1]Invoerenploeg!$CG$8</f>
        <v>199800766</v>
      </c>
      <c r="D47" s="186" t="s">
        <v>138</v>
      </c>
      <c r="E47" s="187">
        <f>[1]Invoerenploeg!$BK$5</f>
        <v>2.5</v>
      </c>
      <c r="F47" s="188">
        <f>[1]Invoerenploeg!$AL$8/10</f>
        <v>6.2</v>
      </c>
      <c r="G47" s="188">
        <f>[1]Invoerenploeg!$AQ$8/10</f>
        <v>6.2</v>
      </c>
      <c r="H47" s="188">
        <f>[1]Invoerenploeg!$AV$8/10</f>
        <v>5.2</v>
      </c>
      <c r="I47" s="188">
        <f>[1]Invoerenploeg!$BA$8/10</f>
        <v>6</v>
      </c>
      <c r="J47" s="188">
        <f>[1]Invoerenploeg!$BF$8/10</f>
        <v>5.8</v>
      </c>
      <c r="K47" s="189">
        <f>[1]Invoerenploeg!$BK$8</f>
        <v>15</v>
      </c>
      <c r="L47" s="184"/>
      <c r="M47" s="152"/>
      <c r="N47" s="152"/>
      <c r="O47" s="152"/>
      <c r="P47" s="152"/>
    </row>
    <row r="48" spans="1:16">
      <c r="A48" s="12" t="str">
        <f>[1]Invoerenploeg!$CK$8</f>
        <v>x</v>
      </c>
      <c r="B48" s="12" t="str">
        <f>[1]Invoerenploeg!$CI$8</f>
        <v>Jille van Geen</v>
      </c>
      <c r="C48" s="15">
        <f>[1]Invoerenploeg!$CJ$8</f>
        <v>199900536</v>
      </c>
      <c r="D48" s="186" t="s">
        <v>139</v>
      </c>
      <c r="E48" s="187">
        <f>[1]Invoerenploeg!$BL$5</f>
        <v>2.2000000000000002</v>
      </c>
      <c r="F48" s="188">
        <f>[1]Invoerenploeg!$AM$8/10</f>
        <v>5.7</v>
      </c>
      <c r="G48" s="188">
        <f>[1]Invoerenploeg!$AR$8/10</f>
        <v>5.6</v>
      </c>
      <c r="H48" s="188">
        <f>[1]Invoerenploeg!$AW$8/10</f>
        <v>4.8</v>
      </c>
      <c r="I48" s="188">
        <f>[1]Invoerenploeg!$BB$8/10</f>
        <v>5.0999999999999996</v>
      </c>
      <c r="J48" s="188">
        <f>[1]Invoerenploeg!$BG$8/10</f>
        <v>5.6</v>
      </c>
      <c r="K48" s="189">
        <f>[1]Invoerenploeg!$BL$8</f>
        <v>11.9533</v>
      </c>
      <c r="L48" s="152"/>
      <c r="M48" s="152"/>
      <c r="N48" s="152"/>
      <c r="O48" s="152"/>
      <c r="P48" s="152"/>
    </row>
    <row r="49" spans="1:16">
      <c r="A49" s="12" t="str">
        <f>[1]Invoerenploeg!$CN$8</f>
        <v>x</v>
      </c>
      <c r="B49" s="12" t="str">
        <f>[1]Invoerenploeg!$CL$8</f>
        <v>Ilse Ronner</v>
      </c>
      <c r="C49" s="15">
        <f>[1]Invoerenploeg!$CM$8</f>
        <v>199900522</v>
      </c>
      <c r="D49" s="186" t="s">
        <v>140</v>
      </c>
      <c r="E49" s="187">
        <f>[1]Invoerenploeg!$BM$5</f>
        <v>2.6</v>
      </c>
      <c r="F49" s="188">
        <f>[1]Invoerenploeg!$AN$8/10</f>
        <v>6</v>
      </c>
      <c r="G49" s="188">
        <f>[1]Invoerenploeg!$AS$8/10</f>
        <v>5.8</v>
      </c>
      <c r="H49" s="188">
        <f>[1]Invoerenploeg!$AX$8/10</f>
        <v>4.4000000000000004</v>
      </c>
      <c r="I49" s="188">
        <f>[1]Invoerenploeg!$BC$8/10</f>
        <v>6.2</v>
      </c>
      <c r="J49" s="188">
        <f>[1]Invoerenploeg!$BH$8/10</f>
        <v>6</v>
      </c>
      <c r="K49" s="189">
        <f>[1]Invoerenploeg!$BM$8</f>
        <v>15.4267</v>
      </c>
      <c r="L49" s="178"/>
      <c r="M49" s="174"/>
      <c r="N49" s="174"/>
      <c r="O49" s="174"/>
      <c r="P49" s="174"/>
    </row>
    <row r="50" spans="1:16">
      <c r="A50" s="12" t="str">
        <f>[1]Invoerenploeg!$CQ$8</f>
        <v>x</v>
      </c>
      <c r="B50" s="12" t="str">
        <f>[1]Invoerenploeg!$CO$8</f>
        <v>Marloes Breuker</v>
      </c>
      <c r="C50" s="15">
        <f>[1]Invoerenploeg!$CP$8</f>
        <v>199901734</v>
      </c>
      <c r="D50" s="186" t="s">
        <v>141</v>
      </c>
      <c r="E50" s="187">
        <f>[1]Invoerenploeg!$BN$5</f>
        <v>3.1</v>
      </c>
      <c r="F50" s="188">
        <f>[1]Invoerenploeg!$AO$8/10</f>
        <v>5.8</v>
      </c>
      <c r="G50" s="188">
        <f>[1]Invoerenploeg!$AT$8/10</f>
        <v>5.9</v>
      </c>
      <c r="H50" s="188">
        <f>[1]Invoerenploeg!$AY$8/10</f>
        <v>4.5999999999999996</v>
      </c>
      <c r="I50" s="188">
        <f>[1]Invoerenploeg!$BD$8/10</f>
        <v>5.9</v>
      </c>
      <c r="J50" s="188">
        <f>[1]Invoerenploeg!$BI$8/10</f>
        <v>5.9</v>
      </c>
      <c r="K50" s="189">
        <f>[1]Invoerenploeg!$BN$8</f>
        <v>18.186699999999998</v>
      </c>
      <c r="L50" s="184"/>
      <c r="M50" s="152"/>
      <c r="N50" s="174"/>
      <c r="O50" s="174"/>
      <c r="P50" s="174"/>
    </row>
    <row r="51" spans="1:16">
      <c r="A51" s="12" t="str">
        <f>[1]Invoerenploeg!$CT$8</f>
        <v>x</v>
      </c>
      <c r="B51" s="12" t="str">
        <f>[1]Invoerenploeg!$CR$8</f>
        <v>Tamara Boerefijn</v>
      </c>
      <c r="C51" s="15">
        <f>[1]Invoerenploeg!$CS$8</f>
        <v>200004596</v>
      </c>
      <c r="D51" s="186" t="s">
        <v>142</v>
      </c>
      <c r="E51" s="187">
        <f>[1]Invoerenploeg!$BO$5</f>
        <v>2.5</v>
      </c>
      <c r="F51" s="191">
        <f>[1]Invoerenploeg!$AP$8/10</f>
        <v>5.9</v>
      </c>
      <c r="G51" s="191">
        <f>[1]Invoerenploeg!$AU$8/10</f>
        <v>5.2</v>
      </c>
      <c r="H51" s="191">
        <f>[1]Invoerenploeg!$AZ$8/10</f>
        <v>4.7</v>
      </c>
      <c r="I51" s="191">
        <f>[1]Invoerenploeg!$BE$8/10</f>
        <v>5.7</v>
      </c>
      <c r="J51" s="191">
        <f>[1]Invoerenploeg!$BJ$8/10</f>
        <v>5.7</v>
      </c>
      <c r="K51" s="192">
        <f>[1]Invoerenploeg!$BO$8</f>
        <v>13.833299999999999</v>
      </c>
      <c r="L51" s="178"/>
      <c r="M51" s="179"/>
      <c r="N51" s="174"/>
      <c r="O51" s="174"/>
      <c r="P51" s="174"/>
    </row>
    <row r="52" spans="1:16">
      <c r="A52" s="12" t="str">
        <f>[1]Invoerenploeg!$CW$8</f>
        <v>x</v>
      </c>
      <c r="B52" s="12" t="str">
        <f>[1]Invoerenploeg!$CU$8</f>
        <v>Nikita Lammers</v>
      </c>
      <c r="C52" s="15">
        <f>[1]Invoerenploeg!$CV$8</f>
        <v>200104550</v>
      </c>
      <c r="D52" s="152"/>
      <c r="E52" s="175">
        <v>0.4</v>
      </c>
      <c r="F52" s="152"/>
      <c r="G52" s="152"/>
      <c r="H52" s="152"/>
      <c r="I52" s="152"/>
      <c r="J52" s="193"/>
      <c r="K52" s="194">
        <f>SUM(K47:K51)</f>
        <v>74.399999999999991</v>
      </c>
      <c r="L52" s="178">
        <f>ROUND(K52/SUM(E47:E51)*10*E52,4)</f>
        <v>23.069800000000001</v>
      </c>
      <c r="M52" s="179" t="s">
        <v>12</v>
      </c>
      <c r="N52" s="174"/>
      <c r="O52" s="174"/>
      <c r="P52" s="174"/>
    </row>
    <row r="53" spans="1:16" ht="15.75" thickBot="1">
      <c r="A53" s="12" t="str">
        <f>[1]Invoerenploeg!$CZ$8</f>
        <v>x</v>
      </c>
      <c r="B53" s="12" t="str">
        <f>[1]Invoerenploeg!$CX$8</f>
        <v>Luna Hesselmann</v>
      </c>
      <c r="C53" s="15">
        <f>[1]Invoerenploeg!$CY$8</f>
        <v>200203620</v>
      </c>
      <c r="D53" s="172"/>
      <c r="E53" s="172"/>
      <c r="F53" s="196"/>
      <c r="G53" s="196"/>
      <c r="H53" s="196"/>
      <c r="I53" s="197"/>
      <c r="J53" s="152"/>
      <c r="K53" s="198" t="s">
        <v>13</v>
      </c>
      <c r="L53" s="199">
        <f>-[1]Invoerenploeg!$BW$8</f>
        <v>0</v>
      </c>
      <c r="M53" s="200" t="s">
        <v>14</v>
      </c>
      <c r="N53" s="152"/>
      <c r="O53" s="152"/>
      <c r="P53" s="152"/>
    </row>
    <row r="54" spans="1:16" ht="15.75" thickTop="1">
      <c r="A54" s="12" t="str">
        <f>[1]Invoerenploeg!$DC$8</f>
        <v>res</v>
      </c>
      <c r="B54" s="12" t="str">
        <f>[1]Invoerenploeg!$DA$8</f>
        <v>Daphne Vlak</v>
      </c>
      <c r="C54" s="15">
        <f>[1]Invoerenploeg!$DB$8</f>
        <v>199801128</v>
      </c>
      <c r="D54" s="172"/>
      <c r="E54" s="172"/>
      <c r="F54" s="196"/>
      <c r="G54" s="196"/>
      <c r="H54" s="196"/>
      <c r="I54" s="197"/>
      <c r="J54" s="152"/>
      <c r="K54" s="198" t="s">
        <v>16</v>
      </c>
      <c r="L54" s="184">
        <f>L45+L46+L52+L53</f>
        <v>58.969800000000006</v>
      </c>
      <c r="M54" s="152">
        <f>[1]Invoerenploeg!$C$2</f>
        <v>100</v>
      </c>
      <c r="N54" s="202" t="s">
        <v>9</v>
      </c>
      <c r="O54" s="203">
        <f>[1]Invoerenploeg!$BX$8</f>
        <v>58.969800000000006</v>
      </c>
      <c r="P54" s="152"/>
    </row>
    <row r="55" spans="1:16" ht="15.75" thickBot="1">
      <c r="A55" s="12">
        <f>[1]Invoerenploeg!$DF$8</f>
        <v>0</v>
      </c>
      <c r="B55" s="12" t="str">
        <f>[1]Invoerenploeg!$DD$8</f>
        <v/>
      </c>
      <c r="C55" s="15">
        <f>[1]Invoerenploeg!$DE$8</f>
        <v>0</v>
      </c>
      <c r="D55" s="12" t="s">
        <v>22</v>
      </c>
      <c r="E55" s="21"/>
      <c r="F55" s="12" t="str">
        <f>[1]Invoerenploeg!$DG$8</f>
        <v>Why</v>
      </c>
      <c r="G55" s="152"/>
      <c r="H55" s="152"/>
      <c r="I55" s="197"/>
      <c r="J55" s="152"/>
      <c r="K55" s="198" t="s">
        <v>143</v>
      </c>
      <c r="L55" s="184">
        <f>[1]Invoerenploeg!$H$8</f>
        <v>0</v>
      </c>
      <c r="M55" s="152">
        <f>[1]Invoerenploeg!$C$1</f>
        <v>0</v>
      </c>
      <c r="N55" s="202" t="s">
        <v>9</v>
      </c>
      <c r="O55" s="203">
        <f>[1]Invoerenploeg!$BZ$8</f>
        <v>0</v>
      </c>
      <c r="P55" s="179" t="s">
        <v>137</v>
      </c>
    </row>
    <row r="56" spans="1:16" ht="15.75" thickTop="1">
      <c r="A56" s="180"/>
      <c r="B56" s="152"/>
      <c r="C56" s="186"/>
      <c r="D56" s="12" t="s">
        <v>23</v>
      </c>
      <c r="E56" s="21"/>
      <c r="F56" s="12" t="str">
        <f>[1]Invoerenploeg!$DH$8</f>
        <v>AZC</v>
      </c>
      <c r="G56" s="152"/>
      <c r="H56" s="152"/>
      <c r="I56" s="197"/>
      <c r="J56" s="152"/>
      <c r="K56" s="152"/>
      <c r="L56" s="152"/>
      <c r="M56" s="198" t="s">
        <v>18</v>
      </c>
      <c r="N56" s="152"/>
      <c r="O56" s="204">
        <f>[1]Invoerenploeg!$C$8</f>
        <v>58.969800000000006</v>
      </c>
      <c r="P56" s="185" t="s">
        <v>137</v>
      </c>
    </row>
    <row r="57" spans="1:16">
      <c r="A57" s="174"/>
      <c r="B57" s="174"/>
      <c r="C57" s="181"/>
      <c r="D57" s="174"/>
      <c r="E57" s="174"/>
      <c r="F57" s="206"/>
      <c r="G57" s="206"/>
      <c r="H57" s="206"/>
      <c r="I57" s="206"/>
      <c r="J57" s="206"/>
      <c r="K57" s="206"/>
      <c r="L57" s="178"/>
      <c r="M57" s="174"/>
      <c r="N57" s="174"/>
      <c r="O57" s="207"/>
      <c r="P57" s="174"/>
    </row>
    <row r="58" spans="1:16">
      <c r="A58" s="171">
        <f>[1]Invoerenploeg!$B$9</f>
        <v>4</v>
      </c>
      <c r="B58" s="172" t="str">
        <f>[1]Invoerenploeg!$D$9</f>
        <v>De Dolfijn</v>
      </c>
      <c r="C58" s="215" t="str">
        <f>[1]Invoerenploeg!$E$9</f>
        <v>Midwest</v>
      </c>
      <c r="D58" s="174" t="s">
        <v>7</v>
      </c>
      <c r="E58" s="175">
        <v>0.3</v>
      </c>
      <c r="F58" s="176">
        <f>[1]Invoerenploeg!$Q$9</f>
        <v>6.2</v>
      </c>
      <c r="G58" s="176">
        <f>[1]Invoerenploeg!$R$9</f>
        <v>6.5</v>
      </c>
      <c r="H58" s="176">
        <f>[1]Invoerenploeg!$S$9</f>
        <v>6.3</v>
      </c>
      <c r="I58" s="176">
        <f>[1]Invoerenploeg!$T$9</f>
        <v>5.6</v>
      </c>
      <c r="J58" s="176">
        <f>[1]Invoerenploeg!$U$9</f>
        <v>6.2</v>
      </c>
      <c r="K58" s="177">
        <f>[1]Invoerenploeg!$V$9</f>
        <v>18.700000000000003</v>
      </c>
      <c r="L58" s="178">
        <f>[1]Invoerenploeg!$W$9</f>
        <v>18.7</v>
      </c>
      <c r="M58" s="179" t="s">
        <v>137</v>
      </c>
      <c r="N58" s="174"/>
      <c r="O58" s="174"/>
      <c r="P58" s="174"/>
    </row>
    <row r="59" spans="1:16">
      <c r="A59" s="12" t="str">
        <f>[1]Invoerenploeg!$CE$9</f>
        <v>x</v>
      </c>
      <c r="B59" s="12" t="str">
        <f>[1]Invoerenploeg!$CC$9</f>
        <v>Jisca Majolee</v>
      </c>
      <c r="C59" s="15">
        <f>[1]Invoerenploeg!$CD$9</f>
        <v>199403570</v>
      </c>
      <c r="D59" s="174" t="s">
        <v>10</v>
      </c>
      <c r="E59" s="175">
        <v>0.3</v>
      </c>
      <c r="F59" s="182">
        <f>[1]Invoerenploeg!$AD$9</f>
        <v>6.5</v>
      </c>
      <c r="G59" s="182">
        <f>[1]Invoerenploeg!$AE$9</f>
        <v>6.2</v>
      </c>
      <c r="H59" s="182">
        <f>[1]Invoerenploeg!$AF$9</f>
        <v>6.1</v>
      </c>
      <c r="I59" s="182">
        <f>[1]Invoerenploeg!$AG$9</f>
        <v>6.5</v>
      </c>
      <c r="J59" s="182">
        <f>[1]Invoerenploeg!$AH$9</f>
        <v>6.2</v>
      </c>
      <c r="K59" s="183">
        <f>[1]Invoerenploeg!$AI$9</f>
        <v>18.899999999999999</v>
      </c>
      <c r="L59" s="184">
        <f>[1]Invoerenploeg!$AJ$9</f>
        <v>18.899999999999999</v>
      </c>
      <c r="M59" s="185" t="s">
        <v>137</v>
      </c>
      <c r="N59" s="174"/>
      <c r="O59" s="174"/>
      <c r="P59" s="174"/>
    </row>
    <row r="60" spans="1:16">
      <c r="A60" s="12" t="str">
        <f>[1]Invoerenploeg!$CH$9</f>
        <v>x</v>
      </c>
      <c r="B60" s="12" t="str">
        <f>[1]Invoerenploeg!$CF$9</f>
        <v>Karin Simons</v>
      </c>
      <c r="C60" s="15">
        <f>[1]Invoerenploeg!$CG$9</f>
        <v>198903804</v>
      </c>
      <c r="D60" s="186" t="s">
        <v>138</v>
      </c>
      <c r="E60" s="187">
        <f>[1]Invoerenploeg!$BK$5</f>
        <v>2.5</v>
      </c>
      <c r="F60" s="188">
        <f>[1]Invoerenploeg!$AL$9/10</f>
        <v>5.9</v>
      </c>
      <c r="G60" s="188">
        <f>[1]Invoerenploeg!$AQ$9/10</f>
        <v>6.8</v>
      </c>
      <c r="H60" s="188">
        <f>[1]Invoerenploeg!$AV$9/10</f>
        <v>5.5</v>
      </c>
      <c r="I60" s="188">
        <f>[1]Invoerenploeg!$BA$9/10</f>
        <v>6.3</v>
      </c>
      <c r="J60" s="188">
        <f>[1]Invoerenploeg!$BF$9/10</f>
        <v>6.1</v>
      </c>
      <c r="K60" s="189">
        <f>[1]Invoerenploeg!$BK$9</f>
        <v>15.25</v>
      </c>
      <c r="L60" s="184"/>
      <c r="M60" s="152"/>
      <c r="N60" s="152"/>
      <c r="O60" s="152"/>
      <c r="P60" s="152"/>
    </row>
    <row r="61" spans="1:16">
      <c r="A61" s="12" t="str">
        <f>[1]Invoerenploeg!$CK$9</f>
        <v>x</v>
      </c>
      <c r="B61" s="12" t="str">
        <f>[1]Invoerenploeg!$CI$9</f>
        <v>Aafke Kok</v>
      </c>
      <c r="C61" s="15">
        <f>[1]Invoerenploeg!$CJ$9</f>
        <v>199406214</v>
      </c>
      <c r="D61" s="186" t="s">
        <v>139</v>
      </c>
      <c r="E61" s="187">
        <f>[1]Invoerenploeg!$BL$5</f>
        <v>2.2000000000000002</v>
      </c>
      <c r="F61" s="188">
        <f>[1]Invoerenploeg!$AM$9/10</f>
        <v>0</v>
      </c>
      <c r="G61" s="188">
        <f>[1]Invoerenploeg!$AR$9/10</f>
        <v>0</v>
      </c>
      <c r="H61" s="188">
        <f>[1]Invoerenploeg!$AW$9/10</f>
        <v>0</v>
      </c>
      <c r="I61" s="188">
        <f>[1]Invoerenploeg!$BB$9/10</f>
        <v>0</v>
      </c>
      <c r="J61" s="188">
        <f>[1]Invoerenploeg!$BG$9/10</f>
        <v>0</v>
      </c>
      <c r="K61" s="189">
        <f>[1]Invoerenploeg!$BL$9</f>
        <v>0</v>
      </c>
      <c r="L61" s="152"/>
      <c r="M61" s="152"/>
      <c r="N61" s="152"/>
      <c r="O61" s="152"/>
      <c r="P61" s="152"/>
    </row>
    <row r="62" spans="1:16">
      <c r="A62" s="12" t="str">
        <f>[1]Invoerenploeg!$CN$9</f>
        <v>x</v>
      </c>
      <c r="B62" s="12" t="str">
        <f>[1]Invoerenploeg!$CL$9</f>
        <v>Elianne Essayan</v>
      </c>
      <c r="C62" s="15">
        <f>[1]Invoerenploeg!$CM$9</f>
        <v>199403568</v>
      </c>
      <c r="D62" s="186" t="s">
        <v>140</v>
      </c>
      <c r="E62" s="187">
        <f>[1]Invoerenploeg!$BM$5</f>
        <v>2.6</v>
      </c>
      <c r="F62" s="188">
        <f>[1]Invoerenploeg!$AN$9/10</f>
        <v>6</v>
      </c>
      <c r="G62" s="188">
        <f>[1]Invoerenploeg!$AS$9/10</f>
        <v>6.4</v>
      </c>
      <c r="H62" s="188">
        <f>[1]Invoerenploeg!$AX$9/10</f>
        <v>4.9000000000000004</v>
      </c>
      <c r="I62" s="188">
        <f>[1]Invoerenploeg!$BC$9/10</f>
        <v>5.8</v>
      </c>
      <c r="J62" s="188">
        <f>[1]Invoerenploeg!$BH$9/10</f>
        <v>6.2</v>
      </c>
      <c r="K62" s="189">
        <f>[1]Invoerenploeg!$BM$9</f>
        <v>15.6</v>
      </c>
      <c r="L62" s="178"/>
      <c r="M62" s="174"/>
      <c r="N62" s="174"/>
      <c r="O62" s="174"/>
      <c r="P62" s="174"/>
    </row>
    <row r="63" spans="1:16">
      <c r="A63" s="12" t="str">
        <f>[1]Invoerenploeg!$CQ$9</f>
        <v>x</v>
      </c>
      <c r="B63" s="12" t="str">
        <f>[1]Invoerenploeg!$CO$9</f>
        <v>Anne Griffioen</v>
      </c>
      <c r="C63" s="15">
        <f>[1]Invoerenploeg!$CP$9</f>
        <v>199203602</v>
      </c>
      <c r="D63" s="186" t="s">
        <v>141</v>
      </c>
      <c r="E63" s="187">
        <f>[1]Invoerenploeg!$BN$5</f>
        <v>3.1</v>
      </c>
      <c r="F63" s="188">
        <f>[1]Invoerenploeg!$AO$9/10</f>
        <v>6.4</v>
      </c>
      <c r="G63" s="188">
        <f>[1]Invoerenploeg!$AT$9/10</f>
        <v>6.3</v>
      </c>
      <c r="H63" s="188">
        <f>[1]Invoerenploeg!$AY$9/10</f>
        <v>5.4</v>
      </c>
      <c r="I63" s="188">
        <f>[1]Invoerenploeg!$BD$9/10</f>
        <v>6</v>
      </c>
      <c r="J63" s="188">
        <f>[1]Invoerenploeg!$BI$9/10</f>
        <v>6.1</v>
      </c>
      <c r="K63" s="189">
        <f>[1]Invoerenploeg!$BN$9</f>
        <v>19.013300000000001</v>
      </c>
      <c r="L63" s="184"/>
      <c r="M63" s="152"/>
      <c r="N63" s="174"/>
      <c r="O63" s="174"/>
      <c r="P63" s="174"/>
    </row>
    <row r="64" spans="1:16">
      <c r="A64" s="12" t="str">
        <f>[1]Invoerenploeg!$CT$9</f>
        <v>x</v>
      </c>
      <c r="B64" s="12" t="str">
        <f>[1]Invoerenploeg!$CR$9</f>
        <v>Charissa Oudejans</v>
      </c>
      <c r="C64" s="15">
        <f>[1]Invoerenploeg!$CS$9</f>
        <v>200100282</v>
      </c>
      <c r="D64" s="186" t="s">
        <v>142</v>
      </c>
      <c r="E64" s="187">
        <f>[1]Invoerenploeg!$BO$5</f>
        <v>2.5</v>
      </c>
      <c r="F64" s="191">
        <f>[1]Invoerenploeg!$AP$9/10</f>
        <v>5.9</v>
      </c>
      <c r="G64" s="191">
        <f>[1]Invoerenploeg!$AU$9/10</f>
        <v>6.1</v>
      </c>
      <c r="H64" s="191">
        <f>[1]Invoerenploeg!$AZ$9/10</f>
        <v>5.8</v>
      </c>
      <c r="I64" s="191">
        <f>[1]Invoerenploeg!$BE$9/10</f>
        <v>5.8</v>
      </c>
      <c r="J64" s="191">
        <f>[1]Invoerenploeg!$BJ$9/10</f>
        <v>5.5</v>
      </c>
      <c r="K64" s="192">
        <f>[1]Invoerenploeg!$BO$9</f>
        <v>14.583299999999999</v>
      </c>
      <c r="L64" s="178"/>
      <c r="M64" s="179"/>
      <c r="N64" s="174"/>
      <c r="O64" s="174"/>
      <c r="P64" s="174"/>
    </row>
    <row r="65" spans="1:16">
      <c r="A65" s="12" t="str">
        <f>[1]Invoerenploeg!$CW$9</f>
        <v>x</v>
      </c>
      <c r="B65" s="12" t="str">
        <f>[1]Invoerenploeg!$CU$9</f>
        <v>Claire Groenveld</v>
      </c>
      <c r="C65" s="15">
        <f>[1]Invoerenploeg!$CV$9</f>
        <v>200005692</v>
      </c>
      <c r="D65" s="152"/>
      <c r="E65" s="175">
        <v>0.4</v>
      </c>
      <c r="F65" s="152"/>
      <c r="G65" s="152"/>
      <c r="H65" s="152"/>
      <c r="I65" s="152"/>
      <c r="J65" s="193"/>
      <c r="K65" s="194">
        <f>SUM(K60:K64)</f>
        <v>64.446600000000004</v>
      </c>
      <c r="L65" s="178">
        <f>ROUND(K65/SUM(E60:E64)*10*E65,4)</f>
        <v>19.9834</v>
      </c>
      <c r="M65" s="179" t="s">
        <v>12</v>
      </c>
      <c r="N65" s="174"/>
      <c r="O65" s="174"/>
      <c r="P65" s="174"/>
    </row>
    <row r="66" spans="1:16" ht="15.75" thickBot="1">
      <c r="A66" s="12" t="str">
        <f>[1]Invoerenploeg!$CZ$9</f>
        <v>x</v>
      </c>
      <c r="B66" s="12" t="str">
        <f>[1]Invoerenploeg!$CX$9</f>
        <v>Joline Brussel</v>
      </c>
      <c r="C66" s="15">
        <f>[1]Invoerenploeg!$CY$9</f>
        <v>199403549</v>
      </c>
      <c r="D66" s="172"/>
      <c r="E66" s="172"/>
      <c r="F66" s="196"/>
      <c r="G66" s="196"/>
      <c r="H66" s="196"/>
      <c r="I66" s="197"/>
      <c r="J66" s="152"/>
      <c r="K66" s="198" t="s">
        <v>13</v>
      </c>
      <c r="L66" s="199">
        <f>-[1]Invoerenploeg!$BW$9</f>
        <v>0</v>
      </c>
      <c r="M66" s="200" t="s">
        <v>14</v>
      </c>
      <c r="N66" s="152"/>
      <c r="O66" s="152"/>
      <c r="P66" s="152"/>
    </row>
    <row r="67" spans="1:16" ht="15.75" thickTop="1">
      <c r="A67" s="12" t="str">
        <f>[1]Invoerenploeg!$DC$9</f>
        <v>res</v>
      </c>
      <c r="B67" s="12" t="str">
        <f>[1]Invoerenploeg!$DA$9</f>
        <v>Liza Foppen</v>
      </c>
      <c r="C67" s="15">
        <f>[1]Invoerenploeg!$DB$9</f>
        <v>199601152</v>
      </c>
      <c r="D67" s="172"/>
      <c r="E67" s="172"/>
      <c r="F67" s="196"/>
      <c r="G67" s="196"/>
      <c r="H67" s="196"/>
      <c r="I67" s="197"/>
      <c r="J67" s="152"/>
      <c r="K67" s="198" t="s">
        <v>16</v>
      </c>
      <c r="L67" s="184">
        <f>L58+L59+L65+L66</f>
        <v>57.583399999999997</v>
      </c>
      <c r="M67" s="152">
        <f>[1]Invoerenploeg!$C$2</f>
        <v>100</v>
      </c>
      <c r="N67" s="202" t="s">
        <v>9</v>
      </c>
      <c r="O67" s="203">
        <f>[1]Invoerenploeg!$BX$9</f>
        <v>57.583400000000005</v>
      </c>
      <c r="P67" s="152"/>
    </row>
    <row r="68" spans="1:16" ht="15.75" thickBot="1">
      <c r="A68" s="12" t="str">
        <f>[1]Invoerenploeg!$DF$9</f>
        <v>res</v>
      </c>
      <c r="B68" s="12" t="str">
        <f>[1]Invoerenploeg!$DD$9</f>
        <v>Nienke Grun</v>
      </c>
      <c r="C68" s="15">
        <f>[1]Invoerenploeg!$DE$9</f>
        <v>199601450</v>
      </c>
      <c r="D68" s="12" t="s">
        <v>22</v>
      </c>
      <c r="E68" s="21"/>
      <c r="F68" s="12" t="str">
        <f>[1]Invoerenploeg!$DG$9</f>
        <v>Diamonds</v>
      </c>
      <c r="G68" s="152"/>
      <c r="H68" s="152"/>
      <c r="I68" s="197"/>
      <c r="J68" s="152"/>
      <c r="K68" s="198" t="s">
        <v>143</v>
      </c>
      <c r="L68" s="184">
        <f>[1]Invoerenploeg!$H$9</f>
        <v>0</v>
      </c>
      <c r="M68" s="152">
        <f>[1]Invoerenploeg!$C$1</f>
        <v>0</v>
      </c>
      <c r="N68" s="202" t="s">
        <v>9</v>
      </c>
      <c r="O68" s="203">
        <f>[1]Invoerenploeg!$BZ$9</f>
        <v>0</v>
      </c>
      <c r="P68" s="179" t="s">
        <v>137</v>
      </c>
    </row>
    <row r="69" spans="1:16" ht="15.75" thickTop="1">
      <c r="A69" s="180"/>
      <c r="B69" s="152"/>
      <c r="C69" s="186"/>
      <c r="D69" s="12" t="s">
        <v>23</v>
      </c>
      <c r="E69" s="21"/>
      <c r="F69" s="12" t="str">
        <f>[1]Invoerenploeg!$DH$9</f>
        <v>De Dolfijn</v>
      </c>
      <c r="G69" s="152"/>
      <c r="H69" s="152"/>
      <c r="I69" s="197"/>
      <c r="J69" s="152"/>
      <c r="K69" s="152"/>
      <c r="L69" s="152"/>
      <c r="M69" s="198" t="s">
        <v>18</v>
      </c>
      <c r="N69" s="152"/>
      <c r="O69" s="204">
        <f>[1]Invoerenploeg!$C$9</f>
        <v>57.583400000000005</v>
      </c>
      <c r="P69" s="185" t="s">
        <v>137</v>
      </c>
    </row>
    <row r="70" spans="1:16">
      <c r="A70" s="174"/>
      <c r="B70" s="174"/>
      <c r="C70" s="181"/>
      <c r="D70" s="174"/>
      <c r="E70" s="174"/>
      <c r="F70" s="206"/>
      <c r="G70" s="206"/>
      <c r="H70" s="206"/>
      <c r="I70" s="206"/>
      <c r="J70" s="206"/>
      <c r="K70" s="206"/>
      <c r="L70" s="178"/>
      <c r="M70" s="174"/>
      <c r="N70" s="174"/>
      <c r="O70" s="207"/>
      <c r="P70" s="174"/>
    </row>
    <row r="71" spans="1:16">
      <c r="A71" s="171">
        <f>[1]Invoerenploeg!$B$10</f>
        <v>5</v>
      </c>
      <c r="B71" s="172" t="str">
        <f>[1]Invoerenploeg!$D$10</f>
        <v>SG Cadans-Polar Bears</v>
      </c>
      <c r="C71" s="215" t="str">
        <f>[1]Invoerenploeg!$E$10</f>
        <v>Oost</v>
      </c>
      <c r="D71" s="174" t="s">
        <v>7</v>
      </c>
      <c r="E71" s="175">
        <v>0.3</v>
      </c>
      <c r="F71" s="176">
        <f>[1]Invoerenploeg!$Q$10</f>
        <v>6</v>
      </c>
      <c r="G71" s="176">
        <f>[1]Invoerenploeg!$R$10</f>
        <v>5.7</v>
      </c>
      <c r="H71" s="176">
        <f>[1]Invoerenploeg!$S$10</f>
        <v>5.4</v>
      </c>
      <c r="I71" s="176">
        <f>[1]Invoerenploeg!$T$10</f>
        <v>5.8</v>
      </c>
      <c r="J71" s="176">
        <f>[1]Invoerenploeg!$U$10</f>
        <v>5.8</v>
      </c>
      <c r="K71" s="177">
        <f>[1]Invoerenploeg!$V$10</f>
        <v>17.300000000000004</v>
      </c>
      <c r="L71" s="178">
        <f>[1]Invoerenploeg!$W$10</f>
        <v>17.3</v>
      </c>
      <c r="M71" s="179" t="s">
        <v>137</v>
      </c>
      <c r="N71" s="174"/>
      <c r="O71" s="174"/>
      <c r="P71" s="174"/>
    </row>
    <row r="72" spans="1:16">
      <c r="A72" s="12" t="str">
        <f>[1]Invoerenploeg!$CE$10</f>
        <v>x</v>
      </c>
      <c r="B72" s="12" t="str">
        <f>[1]Invoerenploeg!$CC$10</f>
        <v>Selena van der Tholen</v>
      </c>
      <c r="C72" s="15">
        <f>[1]Invoerenploeg!$CD$10</f>
        <v>200105016</v>
      </c>
      <c r="D72" s="174" t="s">
        <v>10</v>
      </c>
      <c r="E72" s="175">
        <v>0.3</v>
      </c>
      <c r="F72" s="182">
        <f>[1]Invoerenploeg!$AD$10</f>
        <v>6</v>
      </c>
      <c r="G72" s="182">
        <f>[1]Invoerenploeg!$AE$10</f>
        <v>6</v>
      </c>
      <c r="H72" s="182">
        <f>[1]Invoerenploeg!$AF$10</f>
        <v>5.8</v>
      </c>
      <c r="I72" s="182">
        <f>[1]Invoerenploeg!$AG$10</f>
        <v>5.7</v>
      </c>
      <c r="J72" s="182">
        <f>[1]Invoerenploeg!$AH$10</f>
        <v>5.5</v>
      </c>
      <c r="K72" s="183">
        <f>[1]Invoerenploeg!$AI$10</f>
        <v>17.5</v>
      </c>
      <c r="L72" s="184">
        <f>[1]Invoerenploeg!$AJ$10</f>
        <v>17.5</v>
      </c>
      <c r="M72" s="185" t="s">
        <v>137</v>
      </c>
      <c r="N72" s="174"/>
      <c r="O72" s="174"/>
      <c r="P72" s="174"/>
    </row>
    <row r="73" spans="1:16">
      <c r="A73" s="12" t="str">
        <f>[1]Invoerenploeg!$CH$10</f>
        <v>x</v>
      </c>
      <c r="B73" s="12" t="str">
        <f>[1]Invoerenploeg!$CF$10</f>
        <v>Britt Hovestadt</v>
      </c>
      <c r="C73" s="15">
        <f>[1]Invoerenploeg!$CG$10</f>
        <v>200105010</v>
      </c>
      <c r="D73" s="186" t="s">
        <v>138</v>
      </c>
      <c r="E73" s="187">
        <f>[1]Invoerenploeg!$BK$5</f>
        <v>2.5</v>
      </c>
      <c r="F73" s="188">
        <f>[1]Invoerenploeg!$AL$10/10</f>
        <v>5.7</v>
      </c>
      <c r="G73" s="188">
        <f>[1]Invoerenploeg!$AQ$10/10</f>
        <v>5.6</v>
      </c>
      <c r="H73" s="188">
        <f>[1]Invoerenploeg!$AV$10/10</f>
        <v>5.0999999999999996</v>
      </c>
      <c r="I73" s="188">
        <f>[1]Invoerenploeg!$BA$10/10</f>
        <v>5.7</v>
      </c>
      <c r="J73" s="188">
        <f>[1]Invoerenploeg!$BF$10/10</f>
        <v>5.8</v>
      </c>
      <c r="K73" s="189">
        <f>[1]Invoerenploeg!$BK$10</f>
        <v>14.166700000000001</v>
      </c>
      <c r="L73" s="184"/>
      <c r="M73" s="152"/>
      <c r="N73" s="152"/>
      <c r="O73" s="152"/>
      <c r="P73" s="152"/>
    </row>
    <row r="74" spans="1:16">
      <c r="A74" s="12" t="str">
        <f>[1]Invoerenploeg!$CK$10</f>
        <v>x</v>
      </c>
      <c r="B74" s="12" t="str">
        <f>[1]Invoerenploeg!$CI$10</f>
        <v>Aafke Arts</v>
      </c>
      <c r="C74" s="15">
        <f>[1]Invoerenploeg!$CJ$10</f>
        <v>199902724</v>
      </c>
      <c r="D74" s="186" t="s">
        <v>139</v>
      </c>
      <c r="E74" s="187">
        <f>[1]Invoerenploeg!$BL$5</f>
        <v>2.2000000000000002</v>
      </c>
      <c r="F74" s="188">
        <f>[1]Invoerenploeg!$AM$10/10</f>
        <v>5.8</v>
      </c>
      <c r="G74" s="188">
        <f>[1]Invoerenploeg!$AR$10/10</f>
        <v>5.3</v>
      </c>
      <c r="H74" s="188">
        <f>[1]Invoerenploeg!$AW$10/10</f>
        <v>4.3</v>
      </c>
      <c r="I74" s="188">
        <f>[1]Invoerenploeg!$BB$10/10</f>
        <v>5.4</v>
      </c>
      <c r="J74" s="188">
        <f>[1]Invoerenploeg!$BG$10/10</f>
        <v>5</v>
      </c>
      <c r="K74" s="189">
        <f>[1]Invoerenploeg!$BL$10</f>
        <v>11.513299999999999</v>
      </c>
      <c r="L74" s="152"/>
      <c r="M74" s="152"/>
      <c r="N74" s="152"/>
      <c r="O74" s="152"/>
      <c r="P74" s="152"/>
    </row>
    <row r="75" spans="1:16">
      <c r="A75" s="12" t="str">
        <f>[1]Invoerenploeg!$CN$10</f>
        <v>x</v>
      </c>
      <c r="B75" s="12" t="str">
        <f>[1]Invoerenploeg!$CL$10</f>
        <v>Tess Nijhof</v>
      </c>
      <c r="C75" s="15">
        <f>[1]Invoerenploeg!$CM$10</f>
        <v>200200758</v>
      </c>
      <c r="D75" s="186" t="s">
        <v>140</v>
      </c>
      <c r="E75" s="187">
        <f>[1]Invoerenploeg!$BM$5</f>
        <v>2.6</v>
      </c>
      <c r="F75" s="188">
        <f>[1]Invoerenploeg!$AN$10/10</f>
        <v>5.7</v>
      </c>
      <c r="G75" s="188">
        <f>[1]Invoerenploeg!$AS$10/10</f>
        <v>5.0999999999999996</v>
      </c>
      <c r="H75" s="188">
        <f>[1]Invoerenploeg!$AX$10/10</f>
        <v>4.8</v>
      </c>
      <c r="I75" s="188">
        <f>[1]Invoerenploeg!$BC$10/10</f>
        <v>5.7</v>
      </c>
      <c r="J75" s="188">
        <f>[1]Invoerenploeg!$BH$10/10</f>
        <v>5.3</v>
      </c>
      <c r="K75" s="189">
        <f>[1]Invoerenploeg!$BM$10</f>
        <v>13.9533</v>
      </c>
      <c r="L75" s="178"/>
      <c r="M75" s="174"/>
      <c r="N75" s="174"/>
      <c r="O75" s="174"/>
      <c r="P75" s="174"/>
    </row>
    <row r="76" spans="1:16">
      <c r="A76" s="12">
        <f>[1]Invoerenploeg!$CQ$10</f>
        <v>0</v>
      </c>
      <c r="B76" s="12" t="str">
        <f>[1]Invoerenploeg!$CO$10</f>
        <v>Anouk Stemerding</v>
      </c>
      <c r="C76" s="15">
        <f>[1]Invoerenploeg!$CP$10</f>
        <v>199304196</v>
      </c>
      <c r="D76" s="186" t="s">
        <v>141</v>
      </c>
      <c r="E76" s="187">
        <f>[1]Invoerenploeg!$BN$5</f>
        <v>3.1</v>
      </c>
      <c r="F76" s="188">
        <f>[1]Invoerenploeg!$AO$10/10</f>
        <v>5.8</v>
      </c>
      <c r="G76" s="188">
        <f>[1]Invoerenploeg!$AT$10/10</f>
        <v>5.8</v>
      </c>
      <c r="H76" s="188">
        <f>[1]Invoerenploeg!$AY$10/10</f>
        <v>4.9000000000000004</v>
      </c>
      <c r="I76" s="188">
        <f>[1]Invoerenploeg!$BD$10/10</f>
        <v>5.7</v>
      </c>
      <c r="J76" s="188">
        <f>[1]Invoerenploeg!$BI$10/10</f>
        <v>5.4</v>
      </c>
      <c r="K76" s="189">
        <f>[1]Invoerenploeg!$BN$10</f>
        <v>17.4633</v>
      </c>
      <c r="L76" s="184"/>
      <c r="M76" s="152"/>
      <c r="N76" s="174"/>
      <c r="O76" s="174"/>
      <c r="P76" s="174"/>
    </row>
    <row r="77" spans="1:16">
      <c r="A77" s="12" t="str">
        <f>[1]Invoerenploeg!$CT$10</f>
        <v>x</v>
      </c>
      <c r="B77" s="12" t="str">
        <f>[1]Invoerenploeg!$CR$10</f>
        <v>Eline Bijl</v>
      </c>
      <c r="C77" s="15">
        <f>[1]Invoerenploeg!$CS$10</f>
        <v>199706306</v>
      </c>
      <c r="D77" s="186" t="s">
        <v>142</v>
      </c>
      <c r="E77" s="187">
        <f>[1]Invoerenploeg!$BO$5</f>
        <v>2.5</v>
      </c>
      <c r="F77" s="191">
        <f>[1]Invoerenploeg!$AP$10/10</f>
        <v>5.9</v>
      </c>
      <c r="G77" s="191">
        <f>[1]Invoerenploeg!$AU$10/10</f>
        <v>4.9000000000000004</v>
      </c>
      <c r="H77" s="191">
        <f>[1]Invoerenploeg!$AZ$10/10</f>
        <v>5.0999999999999996</v>
      </c>
      <c r="I77" s="191">
        <f>[1]Invoerenploeg!$BE$10/10</f>
        <v>5.5</v>
      </c>
      <c r="J77" s="191">
        <f>[1]Invoerenploeg!$BJ$10/10</f>
        <v>5.5</v>
      </c>
      <c r="K77" s="192">
        <f>[1]Invoerenploeg!$BO$10</f>
        <v>13.416700000000001</v>
      </c>
      <c r="L77" s="178"/>
      <c r="M77" s="179"/>
      <c r="N77" s="174"/>
      <c r="O77" s="174"/>
      <c r="P77" s="174"/>
    </row>
    <row r="78" spans="1:16">
      <c r="A78" s="12" t="str">
        <f>[1]Invoerenploeg!$CW$10</f>
        <v>x</v>
      </c>
      <c r="B78" s="12" t="str">
        <f>[1]Invoerenploeg!$CU$10</f>
        <v>Chanine Brouwers</v>
      </c>
      <c r="C78" s="15">
        <f>[1]Invoerenploeg!$CV$10</f>
        <v>199500146</v>
      </c>
      <c r="D78" s="152"/>
      <c r="E78" s="175">
        <v>0.4</v>
      </c>
      <c r="F78" s="152"/>
      <c r="G78" s="152"/>
      <c r="H78" s="152"/>
      <c r="I78" s="152"/>
      <c r="J78" s="193"/>
      <c r="K78" s="194">
        <f>SUM(K73:K77)</f>
        <v>70.513300000000001</v>
      </c>
      <c r="L78" s="178">
        <f>ROUND(K78/SUM(E73:E77)*10*E78,4)</f>
        <v>21.864599999999999</v>
      </c>
      <c r="M78" s="179" t="s">
        <v>12</v>
      </c>
      <c r="N78" s="174"/>
      <c r="O78" s="174"/>
      <c r="P78" s="174"/>
    </row>
    <row r="79" spans="1:16" ht="15.75" thickBot="1">
      <c r="A79" s="12" t="str">
        <f>[1]Invoerenploeg!$CZ$10</f>
        <v>x</v>
      </c>
      <c r="B79" s="12" t="str">
        <f>[1]Invoerenploeg!$CX$10</f>
        <v>Ilse Steenmans</v>
      </c>
      <c r="C79" s="15">
        <f>[1]Invoerenploeg!$CY$10</f>
        <v>200103404</v>
      </c>
      <c r="D79" s="172"/>
      <c r="E79" s="172"/>
      <c r="F79" s="196"/>
      <c r="G79" s="196"/>
      <c r="H79" s="196"/>
      <c r="I79" s="197"/>
      <c r="J79" s="152"/>
      <c r="K79" s="198" t="s">
        <v>13</v>
      </c>
      <c r="L79" s="199">
        <f>-[1]Invoerenploeg!$BW$10</f>
        <v>-0.5</v>
      </c>
      <c r="M79" s="200" t="s">
        <v>14</v>
      </c>
      <c r="N79" s="152"/>
      <c r="O79" s="152"/>
      <c r="P79" s="152"/>
    </row>
    <row r="80" spans="1:16" ht="15.75" thickTop="1">
      <c r="A80" s="12">
        <f>[1]Invoerenploeg!$DC$10</f>
        <v>0</v>
      </c>
      <c r="B80" s="12" t="str">
        <f>[1]Invoerenploeg!$DA$10</f>
        <v xml:space="preserve">Mahres van Walsem </v>
      </c>
      <c r="C80" s="15">
        <f>[1]Invoerenploeg!$DB$10</f>
        <v>200100688</v>
      </c>
      <c r="D80" s="172"/>
      <c r="E80" s="172"/>
      <c r="F80" s="196"/>
      <c r="G80" s="196"/>
      <c r="H80" s="196"/>
      <c r="I80" s="197"/>
      <c r="J80" s="152"/>
      <c r="K80" s="198" t="s">
        <v>16</v>
      </c>
      <c r="L80" s="184">
        <f>L71+L72+L78+L79</f>
        <v>56.164599999999993</v>
      </c>
      <c r="M80" s="152">
        <f>[1]Invoerenploeg!$C$2</f>
        <v>100</v>
      </c>
      <c r="N80" s="202" t="s">
        <v>9</v>
      </c>
      <c r="O80" s="203">
        <f>[1]Invoerenploeg!$BX$10</f>
        <v>56.164599999999993</v>
      </c>
      <c r="P80" s="152"/>
    </row>
    <row r="81" spans="1:16" ht="15.75" thickBot="1">
      <c r="A81" s="12">
        <f>[1]Invoerenploeg!$DF$10</f>
        <v>0</v>
      </c>
      <c r="B81" s="12" t="str">
        <f>[1]Invoerenploeg!$DD$10</f>
        <v>Dita Evenblij</v>
      </c>
      <c r="C81" s="15">
        <f>[1]Invoerenploeg!$DE$10</f>
        <v>200201444</v>
      </c>
      <c r="D81" s="12" t="s">
        <v>22</v>
      </c>
      <c r="E81" s="21"/>
      <c r="F81" s="12" t="str">
        <f>[1]Invoerenploeg!$DG$10</f>
        <v>Black Cat White Cat</v>
      </c>
      <c r="G81" s="152"/>
      <c r="H81" s="152"/>
      <c r="I81" s="197"/>
      <c r="J81" s="152"/>
      <c r="K81" s="198" t="s">
        <v>143</v>
      </c>
      <c r="L81" s="184">
        <f>[1]Invoerenploeg!$H$10</f>
        <v>0</v>
      </c>
      <c r="M81" s="152">
        <f>[1]Invoerenploeg!$C$1</f>
        <v>0</v>
      </c>
      <c r="N81" s="202" t="s">
        <v>9</v>
      </c>
      <c r="O81" s="203">
        <f>[1]Invoerenploeg!$BZ$10</f>
        <v>0</v>
      </c>
      <c r="P81" s="179" t="s">
        <v>137</v>
      </c>
    </row>
    <row r="82" spans="1:16" ht="15.75" thickTop="1">
      <c r="A82" s="180"/>
      <c r="B82" s="152"/>
      <c r="C82" s="186"/>
      <c r="D82" s="12" t="s">
        <v>23</v>
      </c>
      <c r="E82" s="21"/>
      <c r="F82" s="12" t="str">
        <f>[1]Invoerenploeg!$DH$10</f>
        <v>SG Cadans-Polar Bears</v>
      </c>
      <c r="G82" s="152"/>
      <c r="H82" s="152"/>
      <c r="I82" s="197"/>
      <c r="J82" s="152"/>
      <c r="K82" s="152"/>
      <c r="L82" s="152"/>
      <c r="M82" s="198" t="s">
        <v>18</v>
      </c>
      <c r="N82" s="152"/>
      <c r="O82" s="204">
        <f>[1]Invoerenploeg!$C$10</f>
        <v>56.164599999999993</v>
      </c>
      <c r="P82" s="185" t="s">
        <v>137</v>
      </c>
    </row>
    <row r="83" spans="1:16">
      <c r="A83" s="174"/>
      <c r="B83" s="174"/>
      <c r="C83" s="181"/>
      <c r="D83" s="174"/>
      <c r="E83" s="174"/>
      <c r="F83" s="206"/>
      <c r="G83" s="206"/>
      <c r="H83" s="206"/>
      <c r="I83" s="206"/>
      <c r="J83" s="206"/>
      <c r="K83" s="206"/>
      <c r="L83" s="178"/>
      <c r="M83" s="174"/>
      <c r="N83" s="174"/>
      <c r="O83" s="207"/>
      <c r="P83" s="174"/>
    </row>
    <row r="84" spans="1:16">
      <c r="A84" s="171">
        <f>[1]Invoerenploeg!$B$11</f>
        <v>6</v>
      </c>
      <c r="B84" s="172" t="str">
        <f>[1]Invoerenploeg!$D$11</f>
        <v>ZCNF'34</v>
      </c>
      <c r="C84" s="215" t="str">
        <f>[1]Invoerenploeg!$E$11</f>
        <v>Noord</v>
      </c>
      <c r="D84" s="174" t="s">
        <v>7</v>
      </c>
      <c r="E84" s="175">
        <v>0.3</v>
      </c>
      <c r="F84" s="176">
        <f>[1]Invoerenploeg!$Q$11</f>
        <v>6</v>
      </c>
      <c r="G84" s="176">
        <f>[1]Invoerenploeg!$R$11</f>
        <v>5.6</v>
      </c>
      <c r="H84" s="176">
        <f>[1]Invoerenploeg!$S$11</f>
        <v>5.6</v>
      </c>
      <c r="I84" s="176">
        <f>[1]Invoerenploeg!$T$11</f>
        <v>5.5</v>
      </c>
      <c r="J84" s="176">
        <f>[1]Invoerenploeg!$U$11</f>
        <v>5.7</v>
      </c>
      <c r="K84" s="177">
        <f>[1]Invoerenploeg!$V$11</f>
        <v>16.899999999999999</v>
      </c>
      <c r="L84" s="178">
        <f>[1]Invoerenploeg!$W$11</f>
        <v>16.899999999999999</v>
      </c>
      <c r="M84" s="179" t="s">
        <v>137</v>
      </c>
      <c r="N84" s="174"/>
      <c r="O84" s="174"/>
      <c r="P84" s="174"/>
    </row>
    <row r="85" spans="1:16">
      <c r="A85" s="12" t="str">
        <f>[1]Invoerenploeg!$CE$11</f>
        <v>x</v>
      </c>
      <c r="B85" s="12" t="str">
        <f>[1]Invoerenploeg!$CC$11</f>
        <v>Janny Vledder</v>
      </c>
      <c r="C85" s="15">
        <f>[1]Invoerenploeg!$CD$11</f>
        <v>199500958</v>
      </c>
      <c r="D85" s="174" t="s">
        <v>10</v>
      </c>
      <c r="E85" s="175">
        <v>0.3</v>
      </c>
      <c r="F85" s="182">
        <f>[1]Invoerenploeg!$AD$11</f>
        <v>5.9</v>
      </c>
      <c r="G85" s="182">
        <f>[1]Invoerenploeg!$AE$11</f>
        <v>6.4</v>
      </c>
      <c r="H85" s="182">
        <f>[1]Invoerenploeg!$AF$11</f>
        <v>5.9</v>
      </c>
      <c r="I85" s="182">
        <f>[1]Invoerenploeg!$AG$11</f>
        <v>5.6</v>
      </c>
      <c r="J85" s="182">
        <f>[1]Invoerenploeg!$AH$11</f>
        <v>5.7</v>
      </c>
      <c r="K85" s="183">
        <f>[1]Invoerenploeg!$AI$11</f>
        <v>17.5</v>
      </c>
      <c r="L85" s="184">
        <f>[1]Invoerenploeg!$AJ$11</f>
        <v>17.5</v>
      </c>
      <c r="M85" s="185" t="s">
        <v>137</v>
      </c>
      <c r="N85" s="174"/>
      <c r="O85" s="174"/>
      <c r="P85" s="174"/>
    </row>
    <row r="86" spans="1:16">
      <c r="A86" s="12" t="str">
        <f>[1]Invoerenploeg!$CH$11</f>
        <v>x</v>
      </c>
      <c r="B86" s="12" t="str">
        <f>[1]Invoerenploeg!$CF$11</f>
        <v>Bregje Tingen</v>
      </c>
      <c r="C86" s="15">
        <f>[1]Invoerenploeg!$CG$11</f>
        <v>199500960</v>
      </c>
      <c r="D86" s="186" t="s">
        <v>138</v>
      </c>
      <c r="E86" s="187">
        <f>[1]Invoerenploeg!$BK$5</f>
        <v>2.5</v>
      </c>
      <c r="F86" s="188">
        <f>[1]Invoerenploeg!$AL$11/10</f>
        <v>6.1</v>
      </c>
      <c r="G86" s="188">
        <f>[1]Invoerenploeg!$AQ$11/10</f>
        <v>5.2</v>
      </c>
      <c r="H86" s="188">
        <f>[1]Invoerenploeg!$AV$11/10</f>
        <v>4.9000000000000004</v>
      </c>
      <c r="I86" s="188">
        <f>[1]Invoerenploeg!$BA$11/10</f>
        <v>5.7</v>
      </c>
      <c r="J86" s="188">
        <f>[1]Invoerenploeg!$BF$11/10</f>
        <v>5.0999999999999996</v>
      </c>
      <c r="K86" s="189">
        <f>[1]Invoerenploeg!$BK$11</f>
        <v>13.333299999999999</v>
      </c>
      <c r="L86" s="184"/>
      <c r="M86" s="152"/>
      <c r="N86" s="152"/>
      <c r="O86" s="152"/>
      <c r="P86" s="152"/>
    </row>
    <row r="87" spans="1:16">
      <c r="A87" s="12" t="str">
        <f>[1]Invoerenploeg!$CK$11</f>
        <v>x</v>
      </c>
      <c r="B87" s="12" t="str">
        <f>[1]Invoerenploeg!$CI$11</f>
        <v>Hendrea Tingen</v>
      </c>
      <c r="C87" s="15">
        <f>[1]Invoerenploeg!$CJ$11</f>
        <v>199603838</v>
      </c>
      <c r="D87" s="186" t="s">
        <v>139</v>
      </c>
      <c r="E87" s="187">
        <f>[1]Invoerenploeg!$BL$5</f>
        <v>2.2000000000000002</v>
      </c>
      <c r="F87" s="188">
        <f>[1]Invoerenploeg!$AM$11/10</f>
        <v>6</v>
      </c>
      <c r="G87" s="188">
        <f>[1]Invoerenploeg!$AR$11/10</f>
        <v>4.7</v>
      </c>
      <c r="H87" s="188">
        <f>[1]Invoerenploeg!$AW$11/10</f>
        <v>4.5999999999999996</v>
      </c>
      <c r="I87" s="188">
        <f>[1]Invoerenploeg!$BB$11/10</f>
        <v>4.9000000000000004</v>
      </c>
      <c r="J87" s="188">
        <f>[1]Invoerenploeg!$BG$11/10</f>
        <v>5.3</v>
      </c>
      <c r="K87" s="189">
        <f>[1]Invoerenploeg!$BL$11</f>
        <v>10.9267</v>
      </c>
      <c r="L87" s="152"/>
      <c r="M87" s="152"/>
      <c r="N87" s="152"/>
      <c r="O87" s="152"/>
      <c r="P87" s="152"/>
    </row>
    <row r="88" spans="1:16">
      <c r="A88" s="12" t="str">
        <f>[1]Invoerenploeg!$CN$11</f>
        <v>x</v>
      </c>
      <c r="B88" s="12" t="str">
        <f>[1]Invoerenploeg!$CL$11</f>
        <v>Bianca Bos</v>
      </c>
      <c r="C88" s="15">
        <f>[1]Invoerenploeg!$CM$11</f>
        <v>199706168</v>
      </c>
      <c r="D88" s="186" t="s">
        <v>140</v>
      </c>
      <c r="E88" s="187">
        <f>[1]Invoerenploeg!$BM$5</f>
        <v>2.6</v>
      </c>
      <c r="F88" s="188">
        <f>[1]Invoerenploeg!$AN$11/10</f>
        <v>5.9</v>
      </c>
      <c r="G88" s="188">
        <f>[1]Invoerenploeg!$AS$11/10</f>
        <v>5.0999999999999996</v>
      </c>
      <c r="H88" s="188">
        <f>[1]Invoerenploeg!$AX$11/10</f>
        <v>3.8</v>
      </c>
      <c r="I88" s="188">
        <f>[1]Invoerenploeg!$BC$11/10</f>
        <v>5.3</v>
      </c>
      <c r="J88" s="188">
        <f>[1]Invoerenploeg!$BH$11/10</f>
        <v>5.5</v>
      </c>
      <c r="K88" s="189">
        <f>[1]Invoerenploeg!$BM$11</f>
        <v>13.78</v>
      </c>
      <c r="L88" s="178"/>
      <c r="M88" s="174"/>
      <c r="N88" s="174"/>
      <c r="O88" s="174"/>
      <c r="P88" s="174"/>
    </row>
    <row r="89" spans="1:16">
      <c r="A89" s="12" t="str">
        <f>[1]Invoerenploeg!$CQ$11</f>
        <v>x</v>
      </c>
      <c r="B89" s="12" t="str">
        <f>[1]Invoerenploeg!$CO$11</f>
        <v>Marije de Jong</v>
      </c>
      <c r="C89" s="15">
        <f>[1]Invoerenploeg!$CP$11</f>
        <v>199905426</v>
      </c>
      <c r="D89" s="186" t="s">
        <v>141</v>
      </c>
      <c r="E89" s="187">
        <f>[1]Invoerenploeg!$BN$5</f>
        <v>3.1</v>
      </c>
      <c r="F89" s="188">
        <f>[1]Invoerenploeg!$AO$11/10</f>
        <v>6</v>
      </c>
      <c r="G89" s="188">
        <f>[1]Invoerenploeg!$AT$11/10</f>
        <v>5.4</v>
      </c>
      <c r="H89" s="188">
        <f>[1]Invoerenploeg!$AY$11/10</f>
        <v>4.5999999999999996</v>
      </c>
      <c r="I89" s="188">
        <f>[1]Invoerenploeg!$BD$11/10</f>
        <v>5.5</v>
      </c>
      <c r="J89" s="188">
        <f>[1]Invoerenploeg!$BI$11/10</f>
        <v>5.4</v>
      </c>
      <c r="K89" s="189">
        <f>[1]Invoerenploeg!$BN$11</f>
        <v>16.843299999999999</v>
      </c>
      <c r="L89" s="184"/>
      <c r="M89" s="152"/>
      <c r="N89" s="174"/>
      <c r="O89" s="174"/>
      <c r="P89" s="174"/>
    </row>
    <row r="90" spans="1:16">
      <c r="A90" s="12" t="str">
        <f>[1]Invoerenploeg!$CT$11</f>
        <v>x</v>
      </c>
      <c r="B90" s="12" t="str">
        <f>[1]Invoerenploeg!$CR$11</f>
        <v>Jacqueline Haisma</v>
      </c>
      <c r="C90" s="15">
        <f>[1]Invoerenploeg!$CS$11</f>
        <v>197300960</v>
      </c>
      <c r="D90" s="186" t="s">
        <v>142</v>
      </c>
      <c r="E90" s="187">
        <f>[1]Invoerenploeg!$BO$5</f>
        <v>2.5</v>
      </c>
      <c r="F90" s="191">
        <f>[1]Invoerenploeg!$AP$11/10</f>
        <v>5.8</v>
      </c>
      <c r="G90" s="191">
        <f>[1]Invoerenploeg!$AU$11/10</f>
        <v>5.4</v>
      </c>
      <c r="H90" s="191">
        <f>[1]Invoerenploeg!$AZ$11/10</f>
        <v>4.8</v>
      </c>
      <c r="I90" s="191">
        <f>[1]Invoerenploeg!$BE$11/10</f>
        <v>5.6</v>
      </c>
      <c r="J90" s="191">
        <f>[1]Invoerenploeg!$BJ$11/10</f>
        <v>5</v>
      </c>
      <c r="K90" s="192">
        <f>[1]Invoerenploeg!$BO$11</f>
        <v>13.333299999999999</v>
      </c>
      <c r="L90" s="178"/>
      <c r="M90" s="179"/>
      <c r="N90" s="174"/>
      <c r="O90" s="174"/>
      <c r="P90" s="174"/>
    </row>
    <row r="91" spans="1:16">
      <c r="A91" s="12" t="str">
        <f>[1]Invoerenploeg!$CW$11</f>
        <v>x</v>
      </c>
      <c r="B91" s="12" t="str">
        <f>[1]Invoerenploeg!$CU$11</f>
        <v>Ilse Weggemans</v>
      </c>
      <c r="C91" s="15">
        <f>[1]Invoerenploeg!$CV$11</f>
        <v>199902150</v>
      </c>
      <c r="D91" s="152"/>
      <c r="E91" s="175">
        <v>0.4</v>
      </c>
      <c r="F91" s="152"/>
      <c r="G91" s="152"/>
      <c r="H91" s="152"/>
      <c r="I91" s="152"/>
      <c r="J91" s="193"/>
      <c r="K91" s="194">
        <f>SUM(K86:K90)</f>
        <v>68.2166</v>
      </c>
      <c r="L91" s="178">
        <f>ROUND(K91/SUM(E86:E90)*10*E91,4)</f>
        <v>21.1524</v>
      </c>
      <c r="M91" s="179" t="s">
        <v>12</v>
      </c>
      <c r="N91" s="174"/>
      <c r="O91" s="174"/>
      <c r="P91" s="174"/>
    </row>
    <row r="92" spans="1:16" ht="15.75" thickBot="1">
      <c r="A92" s="12" t="str">
        <f>[1]Invoerenploeg!$CZ$11</f>
        <v>x</v>
      </c>
      <c r="B92" s="12" t="str">
        <f>[1]Invoerenploeg!$CX$11</f>
        <v>Moniek Bos</v>
      </c>
      <c r="C92" s="15">
        <f>[1]Invoerenploeg!$CY$11</f>
        <v>200004840</v>
      </c>
      <c r="D92" s="172"/>
      <c r="E92" s="172"/>
      <c r="F92" s="196"/>
      <c r="G92" s="196"/>
      <c r="H92" s="196"/>
      <c r="I92" s="197"/>
      <c r="J92" s="152"/>
      <c r="K92" s="198" t="s">
        <v>13</v>
      </c>
      <c r="L92" s="199">
        <f>-[1]Invoerenploeg!$BW$11</f>
        <v>0</v>
      </c>
      <c r="M92" s="200" t="s">
        <v>14</v>
      </c>
      <c r="N92" s="152"/>
      <c r="O92" s="152"/>
      <c r="P92" s="152"/>
    </row>
    <row r="93" spans="1:16" ht="15.75" thickTop="1">
      <c r="A93" s="12">
        <f>[1]Invoerenploeg!$DC$11</f>
        <v>0</v>
      </c>
      <c r="B93" s="12" t="str">
        <f>[1]Invoerenploeg!$DA$11</f>
        <v/>
      </c>
      <c r="C93" s="15">
        <f>[1]Invoerenploeg!$DB$11</f>
        <v>0</v>
      </c>
      <c r="D93" s="172"/>
      <c r="E93" s="172"/>
      <c r="F93" s="196"/>
      <c r="G93" s="196"/>
      <c r="H93" s="196"/>
      <c r="I93" s="197"/>
      <c r="J93" s="152"/>
      <c r="K93" s="198" t="s">
        <v>16</v>
      </c>
      <c r="L93" s="184">
        <f>L84+L85+L91+L92</f>
        <v>55.552399999999999</v>
      </c>
      <c r="M93" s="152">
        <f>[1]Invoerenploeg!$C$2</f>
        <v>100</v>
      </c>
      <c r="N93" s="202" t="s">
        <v>9</v>
      </c>
      <c r="O93" s="203">
        <f>[1]Invoerenploeg!$BX$11</f>
        <v>55.552399999999999</v>
      </c>
      <c r="P93" s="152"/>
    </row>
    <row r="94" spans="1:16" ht="15.75" thickBot="1">
      <c r="A94" s="12">
        <f>[1]Invoerenploeg!$DF$11</f>
        <v>0</v>
      </c>
      <c r="B94" s="12" t="str">
        <f>[1]Invoerenploeg!$DD$11</f>
        <v/>
      </c>
      <c r="C94" s="15">
        <f>[1]Invoerenploeg!$DE$11</f>
        <v>0</v>
      </c>
      <c r="D94" s="12" t="s">
        <v>22</v>
      </c>
      <c r="E94" s="21"/>
      <c r="F94" s="12" t="str">
        <f>[1]Invoerenploeg!$DG$11</f>
        <v>Babouschka</v>
      </c>
      <c r="G94" s="152"/>
      <c r="H94" s="152"/>
      <c r="I94" s="197"/>
      <c r="J94" s="152"/>
      <c r="K94" s="198" t="s">
        <v>143</v>
      </c>
      <c r="L94" s="184">
        <f>[1]Invoerenploeg!$H$11</f>
        <v>0</v>
      </c>
      <c r="M94" s="152">
        <f>[1]Invoerenploeg!$C$1</f>
        <v>0</v>
      </c>
      <c r="N94" s="202" t="s">
        <v>9</v>
      </c>
      <c r="O94" s="203">
        <f>[1]Invoerenploeg!$BZ$11</f>
        <v>0</v>
      </c>
      <c r="P94" s="179" t="s">
        <v>137</v>
      </c>
    </row>
    <row r="95" spans="1:16" ht="15.75" thickTop="1">
      <c r="A95" s="180"/>
      <c r="B95" s="152"/>
      <c r="C95" s="186"/>
      <c r="D95" s="12" t="s">
        <v>23</v>
      </c>
      <c r="E95" s="21"/>
      <c r="F95" s="12" t="str">
        <f>[1]Invoerenploeg!$DH$11</f>
        <v>Albertine Vledder</v>
      </c>
      <c r="G95" s="152"/>
      <c r="H95" s="152"/>
      <c r="I95" s="197"/>
      <c r="J95" s="152"/>
      <c r="K95" s="152"/>
      <c r="L95" s="152"/>
      <c r="M95" s="198" t="s">
        <v>18</v>
      </c>
      <c r="N95" s="152"/>
      <c r="O95" s="204">
        <f>[1]Invoerenploeg!$C$11</f>
        <v>55.552399999999999</v>
      </c>
      <c r="P95" s="185" t="s">
        <v>137</v>
      </c>
    </row>
    <row r="96" spans="1:16">
      <c r="A96" s="174"/>
      <c r="B96" s="174"/>
      <c r="C96" s="181"/>
      <c r="D96" s="174"/>
      <c r="E96" s="174"/>
      <c r="F96" s="206"/>
      <c r="G96" s="206"/>
      <c r="H96" s="206"/>
      <c r="I96" s="206"/>
      <c r="J96" s="206"/>
      <c r="K96" s="206"/>
      <c r="L96" s="178"/>
      <c r="M96" s="174"/>
      <c r="N96" s="174"/>
      <c r="O96" s="207"/>
      <c r="P96" s="174"/>
    </row>
    <row r="97" spans="1:16">
      <c r="A97" s="171">
        <f>[1]Invoerenploeg!$B$12</f>
        <v>7</v>
      </c>
      <c r="B97" s="172" t="str">
        <f>[1]Invoerenploeg!$D$12</f>
        <v>BZPC</v>
      </c>
      <c r="C97" s="215" t="str">
        <f>[1]Invoerenploeg!$E$12</f>
        <v>West</v>
      </c>
      <c r="D97" s="174" t="s">
        <v>7</v>
      </c>
      <c r="E97" s="175">
        <v>0.3</v>
      </c>
      <c r="F97" s="176">
        <f>[1]Invoerenploeg!$Q$12</f>
        <v>5.6</v>
      </c>
      <c r="G97" s="176">
        <f>[1]Invoerenploeg!$R$12</f>
        <v>5.5</v>
      </c>
      <c r="H97" s="176">
        <f>[1]Invoerenploeg!$S$12</f>
        <v>5.3</v>
      </c>
      <c r="I97" s="176">
        <f>[1]Invoerenploeg!$T$12</f>
        <v>5.5</v>
      </c>
      <c r="J97" s="176">
        <f>[1]Invoerenploeg!$U$12</f>
        <v>5.6</v>
      </c>
      <c r="K97" s="177">
        <f>[1]Invoerenploeg!$V$12</f>
        <v>16.599999999999998</v>
      </c>
      <c r="L97" s="178">
        <f>[1]Invoerenploeg!$W$12</f>
        <v>16.600000000000001</v>
      </c>
      <c r="M97" s="179" t="s">
        <v>137</v>
      </c>
      <c r="N97" s="174"/>
      <c r="O97" s="174"/>
      <c r="P97" s="174"/>
    </row>
    <row r="98" spans="1:16">
      <c r="A98" s="12" t="str">
        <f>[1]Invoerenploeg!$CE$12</f>
        <v>x</v>
      </c>
      <c r="B98" s="12" t="str">
        <f>[1]Invoerenploeg!$CC$12</f>
        <v>Yasmine van der Weide</v>
      </c>
      <c r="C98" s="15">
        <f>[1]Invoerenploeg!$CD$12</f>
        <v>199606074</v>
      </c>
      <c r="D98" s="174" t="s">
        <v>10</v>
      </c>
      <c r="E98" s="175">
        <v>0.3</v>
      </c>
      <c r="F98" s="182">
        <f>[1]Invoerenploeg!$AD$12</f>
        <v>5.7</v>
      </c>
      <c r="G98" s="182">
        <f>[1]Invoerenploeg!$AE$12</f>
        <v>6</v>
      </c>
      <c r="H98" s="182">
        <f>[1]Invoerenploeg!$AF$12</f>
        <v>5.8</v>
      </c>
      <c r="I98" s="182">
        <f>[1]Invoerenploeg!$AG$12</f>
        <v>5.4</v>
      </c>
      <c r="J98" s="182">
        <f>[1]Invoerenploeg!$AH$12</f>
        <v>5.8</v>
      </c>
      <c r="K98" s="183">
        <f>[1]Invoerenploeg!$AI$12</f>
        <v>17.299999999999997</v>
      </c>
      <c r="L98" s="184">
        <f>[1]Invoerenploeg!$AJ$12</f>
        <v>17.3</v>
      </c>
      <c r="M98" s="185" t="s">
        <v>137</v>
      </c>
      <c r="N98" s="174"/>
      <c r="O98" s="174"/>
      <c r="P98" s="174"/>
    </row>
    <row r="99" spans="1:16">
      <c r="A99" s="12" t="str">
        <f>[1]Invoerenploeg!$CH$12</f>
        <v>x</v>
      </c>
      <c r="B99" s="12" t="str">
        <f>[1]Invoerenploeg!$CF$12</f>
        <v>Nikki Doornhein</v>
      </c>
      <c r="C99" s="15">
        <f>[1]Invoerenploeg!$CG$12</f>
        <v>199803702</v>
      </c>
      <c r="D99" s="186" t="s">
        <v>138</v>
      </c>
      <c r="E99" s="187">
        <f>[1]Invoerenploeg!$BK$5</f>
        <v>2.5</v>
      </c>
      <c r="F99" s="188">
        <f>[1]Invoerenploeg!$AL$12/10</f>
        <v>6</v>
      </c>
      <c r="G99" s="188">
        <f>[1]Invoerenploeg!$AQ$12/10</f>
        <v>5.7</v>
      </c>
      <c r="H99" s="188">
        <f>[1]Invoerenploeg!$AV$12/10</f>
        <v>5.0999999999999996</v>
      </c>
      <c r="I99" s="188">
        <f>[1]Invoerenploeg!$BA$12/10</f>
        <v>5.3</v>
      </c>
      <c r="J99" s="188">
        <f>[1]Invoerenploeg!$BF$12/10</f>
        <v>5.3</v>
      </c>
      <c r="K99" s="189">
        <f>[1]Invoerenploeg!$BK$12</f>
        <v>13.583299999999999</v>
      </c>
      <c r="L99" s="184"/>
      <c r="M99" s="152"/>
      <c r="N99" s="152"/>
      <c r="O99" s="152"/>
      <c r="P99" s="152"/>
    </row>
    <row r="100" spans="1:16">
      <c r="A100" s="12" t="str">
        <f>[1]Invoerenploeg!$CK$12</f>
        <v>x</v>
      </c>
      <c r="B100" s="12" t="str">
        <f>[1]Invoerenploeg!$CI$12</f>
        <v>Anna Verdouw</v>
      </c>
      <c r="C100" s="15">
        <f>[1]Invoerenploeg!$CJ$12</f>
        <v>200003908</v>
      </c>
      <c r="D100" s="186" t="s">
        <v>139</v>
      </c>
      <c r="E100" s="187">
        <f>[1]Invoerenploeg!$BL$5</f>
        <v>2.2000000000000002</v>
      </c>
      <c r="F100" s="188">
        <f>[1]Invoerenploeg!$AM$12/10</f>
        <v>0</v>
      </c>
      <c r="G100" s="188">
        <f>[1]Invoerenploeg!$AR$12/10</f>
        <v>0</v>
      </c>
      <c r="H100" s="188">
        <f>[1]Invoerenploeg!$AW$12/10</f>
        <v>0</v>
      </c>
      <c r="I100" s="188">
        <f>[1]Invoerenploeg!$BB$12/10</f>
        <v>0</v>
      </c>
      <c r="J100" s="188">
        <f>[1]Invoerenploeg!$BG$12/10</f>
        <v>0</v>
      </c>
      <c r="K100" s="189">
        <f>[1]Invoerenploeg!$BL$12</f>
        <v>0</v>
      </c>
      <c r="L100" s="152"/>
      <c r="M100" s="152"/>
      <c r="N100" s="152"/>
      <c r="O100" s="152"/>
      <c r="P100" s="152"/>
    </row>
    <row r="101" spans="1:16">
      <c r="A101" s="12" t="str">
        <f>[1]Invoerenploeg!$CN$12</f>
        <v>x</v>
      </c>
      <c r="B101" s="12" t="str">
        <f>[1]Invoerenploeg!$CL$12</f>
        <v>Michelle van der Neut</v>
      </c>
      <c r="C101" s="15">
        <f>[1]Invoerenploeg!$CM$12</f>
        <v>199900014</v>
      </c>
      <c r="D101" s="186" t="s">
        <v>140</v>
      </c>
      <c r="E101" s="187">
        <f>[1]Invoerenploeg!$BM$5</f>
        <v>2.6</v>
      </c>
      <c r="F101" s="188">
        <f>[1]Invoerenploeg!$AN$12/10</f>
        <v>6</v>
      </c>
      <c r="G101" s="188">
        <f>[1]Invoerenploeg!$AS$12/10</f>
        <v>5.3</v>
      </c>
      <c r="H101" s="188">
        <f>[1]Invoerenploeg!$AX$12/10</f>
        <v>4.2</v>
      </c>
      <c r="I101" s="188">
        <f>[1]Invoerenploeg!$BC$12/10</f>
        <v>5.2</v>
      </c>
      <c r="J101" s="188">
        <f>[1]Invoerenploeg!$BH$12/10</f>
        <v>5.2</v>
      </c>
      <c r="K101" s="189">
        <f>[1]Invoerenploeg!$BM$12</f>
        <v>13.6067</v>
      </c>
      <c r="L101" s="178"/>
      <c r="M101" s="174"/>
      <c r="N101" s="174"/>
      <c r="O101" s="174"/>
      <c r="P101" s="174"/>
    </row>
    <row r="102" spans="1:16">
      <c r="A102" s="12" t="str">
        <f>[1]Invoerenploeg!$CQ$12</f>
        <v>x</v>
      </c>
      <c r="B102" s="12" t="str">
        <f>[1]Invoerenploeg!$CO$12</f>
        <v>Anouk Baars</v>
      </c>
      <c r="C102" s="15">
        <f>[1]Invoerenploeg!$CP$12</f>
        <v>200100436</v>
      </c>
      <c r="D102" s="186" t="s">
        <v>141</v>
      </c>
      <c r="E102" s="187">
        <f>[1]Invoerenploeg!$BN$5</f>
        <v>3.1</v>
      </c>
      <c r="F102" s="188">
        <f>[1]Invoerenploeg!$AO$12/10</f>
        <v>5.9</v>
      </c>
      <c r="G102" s="188">
        <f>[1]Invoerenploeg!$AT$12/10</f>
        <v>5.3</v>
      </c>
      <c r="H102" s="188">
        <f>[1]Invoerenploeg!$AY$12/10</f>
        <v>4.0999999999999996</v>
      </c>
      <c r="I102" s="188">
        <f>[1]Invoerenploeg!$BD$12/10</f>
        <v>5.3</v>
      </c>
      <c r="J102" s="188">
        <f>[1]Invoerenploeg!$BI$12/10</f>
        <v>5.2</v>
      </c>
      <c r="K102" s="189">
        <f>[1]Invoerenploeg!$BN$12</f>
        <v>16.326699999999999</v>
      </c>
      <c r="L102" s="184"/>
      <c r="M102" s="152"/>
      <c r="N102" s="174"/>
      <c r="O102" s="174"/>
      <c r="P102" s="174"/>
    </row>
    <row r="103" spans="1:16">
      <c r="A103" s="12" t="str">
        <f>[1]Invoerenploeg!$CT$12</f>
        <v>x</v>
      </c>
      <c r="B103" s="12" t="str">
        <f>[1]Invoerenploeg!$CR$12</f>
        <v>Lotte Bot</v>
      </c>
      <c r="C103" s="15">
        <f>[1]Invoerenploeg!$CS$12</f>
        <v>199701038</v>
      </c>
      <c r="D103" s="186" t="s">
        <v>142</v>
      </c>
      <c r="E103" s="187">
        <f>[1]Invoerenploeg!$BO$5</f>
        <v>2.5</v>
      </c>
      <c r="F103" s="191">
        <f>[1]Invoerenploeg!$AP$12/10</f>
        <v>6.3</v>
      </c>
      <c r="G103" s="191">
        <f>[1]Invoerenploeg!$AU$12/10</f>
        <v>5.0999999999999996</v>
      </c>
      <c r="H103" s="191">
        <f>[1]Invoerenploeg!$AZ$12/10</f>
        <v>4.4000000000000004</v>
      </c>
      <c r="I103" s="191">
        <f>[1]Invoerenploeg!$BE$12/10</f>
        <v>4.7</v>
      </c>
      <c r="J103" s="191">
        <f>[1]Invoerenploeg!$BJ$12/10</f>
        <v>4.9000000000000004</v>
      </c>
      <c r="K103" s="192">
        <f>[1]Invoerenploeg!$BO$12</f>
        <v>12.25</v>
      </c>
      <c r="L103" s="178"/>
      <c r="M103" s="179"/>
      <c r="N103" s="174"/>
      <c r="O103" s="174"/>
      <c r="P103" s="174"/>
    </row>
    <row r="104" spans="1:16">
      <c r="A104" s="12" t="str">
        <f>[1]Invoerenploeg!$CW$12</f>
        <v>x</v>
      </c>
      <c r="B104" s="12" t="str">
        <f>[1]Invoerenploeg!$CU$12</f>
        <v>Esmee Verheul</v>
      </c>
      <c r="C104" s="15">
        <f>[1]Invoerenploeg!$CV$12</f>
        <v>199904108</v>
      </c>
      <c r="D104" s="152"/>
      <c r="E104" s="175">
        <v>0.4</v>
      </c>
      <c r="F104" s="152"/>
      <c r="G104" s="152"/>
      <c r="H104" s="152"/>
      <c r="I104" s="152"/>
      <c r="J104" s="193"/>
      <c r="K104" s="194">
        <f>SUM(K99:K103)</f>
        <v>55.7667</v>
      </c>
      <c r="L104" s="178">
        <f>ROUND(K104/SUM(E99:E103)*10*E104,4)</f>
        <v>17.292000000000002</v>
      </c>
      <c r="M104" s="179" t="s">
        <v>12</v>
      </c>
      <c r="N104" s="174"/>
      <c r="O104" s="174"/>
      <c r="P104" s="174"/>
    </row>
    <row r="105" spans="1:16" ht="15.75" thickBot="1">
      <c r="A105" s="12" t="str">
        <f>[1]Invoerenploeg!$CZ$12</f>
        <v>x</v>
      </c>
      <c r="B105" s="12" t="str">
        <f>[1]Invoerenploeg!$CX$12</f>
        <v>Maartje van der Laan</v>
      </c>
      <c r="C105" s="15">
        <f>[1]Invoerenploeg!$CY$12</f>
        <v>199600622</v>
      </c>
      <c r="D105" s="172"/>
      <c r="E105" s="172"/>
      <c r="F105" s="196"/>
      <c r="G105" s="196"/>
      <c r="H105" s="196"/>
      <c r="I105" s="197"/>
      <c r="J105" s="152"/>
      <c r="K105" s="198" t="s">
        <v>13</v>
      </c>
      <c r="L105" s="199">
        <f>-[1]Invoerenploeg!$BW$12</f>
        <v>0</v>
      </c>
      <c r="M105" s="200" t="s">
        <v>14</v>
      </c>
      <c r="N105" s="152"/>
      <c r="O105" s="152"/>
      <c r="P105" s="152"/>
    </row>
    <row r="106" spans="1:16" ht="15.75" thickTop="1">
      <c r="A106" s="12">
        <f>[1]Invoerenploeg!$DC$12</f>
        <v>0</v>
      </c>
      <c r="B106" s="12" t="str">
        <f>[1]Invoerenploeg!$DA$12</f>
        <v/>
      </c>
      <c r="C106" s="15">
        <f>[1]Invoerenploeg!$DB$12</f>
        <v>0</v>
      </c>
      <c r="D106" s="172"/>
      <c r="E106" s="172"/>
      <c r="F106" s="196"/>
      <c r="G106" s="196"/>
      <c r="H106" s="196"/>
      <c r="I106" s="197"/>
      <c r="J106" s="152"/>
      <c r="K106" s="198" t="s">
        <v>16</v>
      </c>
      <c r="L106" s="184">
        <f>L97+L98+L104+L105</f>
        <v>51.192000000000007</v>
      </c>
      <c r="M106" s="152">
        <f>[1]Invoerenploeg!$C$2</f>
        <v>100</v>
      </c>
      <c r="N106" s="202" t="s">
        <v>9</v>
      </c>
      <c r="O106" s="203">
        <f>[1]Invoerenploeg!$BX$12</f>
        <v>51.192000000000007</v>
      </c>
      <c r="P106" s="152"/>
    </row>
    <row r="107" spans="1:16" ht="15.75" thickBot="1">
      <c r="A107" s="12">
        <f>[1]Invoerenploeg!$DF$12</f>
        <v>0</v>
      </c>
      <c r="B107" s="12" t="str">
        <f>[1]Invoerenploeg!$DD$12</f>
        <v/>
      </c>
      <c r="C107" s="15">
        <f>[1]Invoerenploeg!$DE$12</f>
        <v>0</v>
      </c>
      <c r="D107" s="12" t="s">
        <v>22</v>
      </c>
      <c r="E107" s="21"/>
      <c r="F107" s="12" t="str">
        <f>[1]Invoerenploeg!$DG$12</f>
        <v>Radar Love</v>
      </c>
      <c r="G107" s="152"/>
      <c r="H107" s="152"/>
      <c r="I107" s="197"/>
      <c r="J107" s="152"/>
      <c r="K107" s="198" t="s">
        <v>143</v>
      </c>
      <c r="L107" s="184">
        <f>[1]Invoerenploeg!$H$12</f>
        <v>0</v>
      </c>
      <c r="M107" s="152">
        <f>[1]Invoerenploeg!$C$1</f>
        <v>0</v>
      </c>
      <c r="N107" s="202" t="s">
        <v>9</v>
      </c>
      <c r="O107" s="203">
        <f>[1]Invoerenploeg!$BZ$12</f>
        <v>0</v>
      </c>
      <c r="P107" s="179" t="s">
        <v>137</v>
      </c>
    </row>
    <row r="108" spans="1:16" ht="15.75" thickTop="1">
      <c r="A108" s="180"/>
      <c r="B108" s="152"/>
      <c r="C108" s="186"/>
      <c r="D108" s="12" t="s">
        <v>23</v>
      </c>
      <c r="E108" s="21"/>
      <c r="F108" s="12" t="str">
        <f>[1]Invoerenploeg!$DH$12</f>
        <v>BZPC</v>
      </c>
      <c r="G108" s="152"/>
      <c r="H108" s="152"/>
      <c r="I108" s="197"/>
      <c r="J108" s="152"/>
      <c r="K108" s="152"/>
      <c r="L108" s="152"/>
      <c r="M108" s="198" t="s">
        <v>18</v>
      </c>
      <c r="N108" s="152"/>
      <c r="O108" s="204">
        <f>[1]Invoerenploeg!$C$12</f>
        <v>51.192000000000007</v>
      </c>
      <c r="P108" s="185" t="s">
        <v>137</v>
      </c>
    </row>
    <row r="109" spans="1:16">
      <c r="A109" s="174"/>
      <c r="B109" s="174"/>
      <c r="C109" s="181"/>
      <c r="D109" s="174"/>
      <c r="E109" s="174"/>
      <c r="F109" s="206"/>
      <c r="G109" s="206"/>
      <c r="H109" s="206"/>
      <c r="I109" s="206"/>
      <c r="J109" s="206"/>
      <c r="K109" s="206"/>
      <c r="L109" s="178"/>
      <c r="M109" s="174"/>
      <c r="N109" s="174"/>
      <c r="O109" s="207"/>
      <c r="P109" s="174"/>
    </row>
    <row r="110" spans="1:16">
      <c r="A110" s="171">
        <f>[1]Invoerenploeg!$B$13</f>
        <v>8</v>
      </c>
      <c r="B110" s="172" t="str">
        <f>[1]Invoerenploeg!$D$13</f>
        <v>HZPC Heerenveen</v>
      </c>
      <c r="C110" s="215" t="str">
        <f>[1]Invoerenploeg!$E$13</f>
        <v>Noord</v>
      </c>
      <c r="D110" s="174" t="s">
        <v>7</v>
      </c>
      <c r="E110" s="175">
        <v>0.3</v>
      </c>
      <c r="F110" s="176">
        <f>[1]Invoerenploeg!$Q$13</f>
        <v>5.8</v>
      </c>
      <c r="G110" s="176">
        <f>[1]Invoerenploeg!$R$13</f>
        <v>5.3</v>
      </c>
      <c r="H110" s="176">
        <f>[1]Invoerenploeg!$S$13</f>
        <v>5</v>
      </c>
      <c r="I110" s="176">
        <f>[1]Invoerenploeg!$T$13</f>
        <v>5</v>
      </c>
      <c r="J110" s="176">
        <f>[1]Invoerenploeg!$U$13</f>
        <v>5.6</v>
      </c>
      <c r="K110" s="177">
        <f>[1]Invoerenploeg!$V$13</f>
        <v>15.900000000000002</v>
      </c>
      <c r="L110" s="178">
        <f>[1]Invoerenploeg!$W$13</f>
        <v>15.9</v>
      </c>
      <c r="M110" s="179" t="s">
        <v>137</v>
      </c>
      <c r="N110" s="174"/>
      <c r="O110" s="174"/>
      <c r="P110" s="174"/>
    </row>
    <row r="111" spans="1:16">
      <c r="A111" s="12" t="str">
        <f>[1]Invoerenploeg!$CE$13</f>
        <v>x</v>
      </c>
      <c r="B111" s="12" t="str">
        <f>[1]Invoerenploeg!$CC$13</f>
        <v>Rianne Swieringa</v>
      </c>
      <c r="C111" s="15">
        <f>[1]Invoerenploeg!$CD$13</f>
        <v>199503034</v>
      </c>
      <c r="D111" s="174" t="s">
        <v>10</v>
      </c>
      <c r="E111" s="175">
        <v>0.3</v>
      </c>
      <c r="F111" s="182">
        <f>[1]Invoerenploeg!$AD$13</f>
        <v>5.5</v>
      </c>
      <c r="G111" s="182">
        <f>[1]Invoerenploeg!$AE$13</f>
        <v>5.9</v>
      </c>
      <c r="H111" s="182">
        <f>[1]Invoerenploeg!$AF$13</f>
        <v>5.5</v>
      </c>
      <c r="I111" s="182">
        <f>[1]Invoerenploeg!$AG$13</f>
        <v>5.3</v>
      </c>
      <c r="J111" s="182">
        <f>[1]Invoerenploeg!$AH$13</f>
        <v>5.3</v>
      </c>
      <c r="K111" s="183">
        <f>[1]Invoerenploeg!$AI$13</f>
        <v>16.3</v>
      </c>
      <c r="L111" s="184">
        <f>[1]Invoerenploeg!$AJ$13</f>
        <v>16.3</v>
      </c>
      <c r="M111" s="185" t="s">
        <v>137</v>
      </c>
      <c r="N111" s="174"/>
      <c r="O111" s="174"/>
      <c r="P111" s="174"/>
    </row>
    <row r="112" spans="1:16">
      <c r="A112" s="12" t="str">
        <f>[1]Invoerenploeg!$CH$13</f>
        <v>x</v>
      </c>
      <c r="B112" s="12" t="str">
        <f>[1]Invoerenploeg!$CF$13</f>
        <v>Niesjen Ipema</v>
      </c>
      <c r="C112" s="15">
        <f>[1]Invoerenploeg!$CG$13</f>
        <v>199803034</v>
      </c>
      <c r="D112" s="186" t="s">
        <v>138</v>
      </c>
      <c r="E112" s="187">
        <f>[1]Invoerenploeg!$BK$5</f>
        <v>2.5</v>
      </c>
      <c r="F112" s="188">
        <f>[1]Invoerenploeg!$AL$13/10</f>
        <v>5.8</v>
      </c>
      <c r="G112" s="188">
        <f>[1]Invoerenploeg!$AQ$13/10</f>
        <v>5.5</v>
      </c>
      <c r="H112" s="188">
        <f>[1]Invoerenploeg!$AV$13/10</f>
        <v>5.3</v>
      </c>
      <c r="I112" s="188">
        <f>[1]Invoerenploeg!$BA$13/10</f>
        <v>4.9000000000000004</v>
      </c>
      <c r="J112" s="188">
        <f>[1]Invoerenploeg!$BF$13/10</f>
        <v>5.5</v>
      </c>
      <c r="K112" s="189">
        <f>[1]Invoerenploeg!$BK$13</f>
        <v>13.583299999999999</v>
      </c>
      <c r="L112" s="184"/>
      <c r="M112" s="152"/>
      <c r="N112" s="152"/>
      <c r="O112" s="152"/>
      <c r="P112" s="152"/>
    </row>
    <row r="113" spans="1:16">
      <c r="A113" s="12" t="str">
        <f>[1]Invoerenploeg!$CK$13</f>
        <v>x</v>
      </c>
      <c r="B113" s="12" t="str">
        <f>[1]Invoerenploeg!$CI$13</f>
        <v>Clara Bosma</v>
      </c>
      <c r="C113" s="15">
        <f>[1]Invoerenploeg!$CJ$13</f>
        <v>199500070</v>
      </c>
      <c r="D113" s="186" t="s">
        <v>139</v>
      </c>
      <c r="E113" s="187">
        <f>[1]Invoerenploeg!$BL$5</f>
        <v>2.2000000000000002</v>
      </c>
      <c r="F113" s="188">
        <f>[1]Invoerenploeg!$AM$13/10</f>
        <v>5.2</v>
      </c>
      <c r="G113" s="188">
        <f>[1]Invoerenploeg!$AR$13/10</f>
        <v>4.8</v>
      </c>
      <c r="H113" s="188">
        <f>[1]Invoerenploeg!$AW$13/10</f>
        <v>5.2</v>
      </c>
      <c r="I113" s="188">
        <f>[1]Invoerenploeg!$BB$13/10</f>
        <v>3.8</v>
      </c>
      <c r="J113" s="188">
        <f>[1]Invoerenploeg!$BG$13/10</f>
        <v>5.5</v>
      </c>
      <c r="K113" s="189">
        <f>[1]Invoerenploeg!$BL$13</f>
        <v>11.146699999999999</v>
      </c>
      <c r="L113" s="152"/>
      <c r="M113" s="152"/>
      <c r="N113" s="152"/>
      <c r="O113" s="152"/>
      <c r="P113" s="152"/>
    </row>
    <row r="114" spans="1:16">
      <c r="A114" s="12" t="str">
        <f>[1]Invoerenploeg!$CN$13</f>
        <v>x</v>
      </c>
      <c r="B114" s="12" t="str">
        <f>[1]Invoerenploeg!$CL$13</f>
        <v>Annemiek Ausma</v>
      </c>
      <c r="C114" s="15">
        <f>[1]Invoerenploeg!$CM$13</f>
        <v>199100064</v>
      </c>
      <c r="D114" s="186" t="s">
        <v>140</v>
      </c>
      <c r="E114" s="187">
        <f>[1]Invoerenploeg!$BM$5</f>
        <v>2.6</v>
      </c>
      <c r="F114" s="188">
        <f>[1]Invoerenploeg!$AN$13/10</f>
        <v>5.5</v>
      </c>
      <c r="G114" s="188">
        <f>[1]Invoerenploeg!$AS$13/10</f>
        <v>5</v>
      </c>
      <c r="H114" s="188">
        <f>[1]Invoerenploeg!$AX$13/10</f>
        <v>5.3</v>
      </c>
      <c r="I114" s="188">
        <f>[1]Invoerenploeg!$BC$13/10</f>
        <v>4.5999999999999996</v>
      </c>
      <c r="J114" s="188">
        <f>[1]Invoerenploeg!$BH$13/10</f>
        <v>5.6</v>
      </c>
      <c r="K114" s="189">
        <f>[1]Invoerenploeg!$BM$13</f>
        <v>13.693300000000001</v>
      </c>
      <c r="L114" s="178"/>
      <c r="M114" s="174"/>
      <c r="N114" s="174"/>
      <c r="O114" s="174"/>
      <c r="P114" s="174"/>
    </row>
    <row r="115" spans="1:16">
      <c r="A115" s="12">
        <f>[1]Invoerenploeg!$CQ$13</f>
        <v>0</v>
      </c>
      <c r="B115" s="12" t="str">
        <f>[1]Invoerenploeg!$CO$13</f>
        <v/>
      </c>
      <c r="C115" s="15">
        <f>[1]Invoerenploeg!$CP$13</f>
        <v>0</v>
      </c>
      <c r="D115" s="186" t="s">
        <v>141</v>
      </c>
      <c r="E115" s="187">
        <f>[1]Invoerenploeg!$BN$5</f>
        <v>3.1</v>
      </c>
      <c r="F115" s="188">
        <f>[1]Invoerenploeg!$AO$13/10</f>
        <v>5.4</v>
      </c>
      <c r="G115" s="188">
        <f>[1]Invoerenploeg!$AT$13/10</f>
        <v>4.9000000000000004</v>
      </c>
      <c r="H115" s="188">
        <f>[1]Invoerenploeg!$AY$13/10</f>
        <v>5.3</v>
      </c>
      <c r="I115" s="188">
        <f>[1]Invoerenploeg!$BD$13/10</f>
        <v>5.2</v>
      </c>
      <c r="J115" s="188">
        <f>[1]Invoerenploeg!$BI$13/10</f>
        <v>5.3</v>
      </c>
      <c r="K115" s="189">
        <f>[1]Invoerenploeg!$BN$13</f>
        <v>16.326699999999999</v>
      </c>
      <c r="L115" s="184"/>
      <c r="M115" s="152"/>
      <c r="N115" s="174"/>
      <c r="O115" s="174"/>
      <c r="P115" s="174"/>
    </row>
    <row r="116" spans="1:16">
      <c r="A116" s="12">
        <f>[1]Invoerenploeg!$CT$13</f>
        <v>0</v>
      </c>
      <c r="B116" s="12" t="str">
        <f>[1]Invoerenploeg!$CR$13</f>
        <v/>
      </c>
      <c r="C116" s="15">
        <f>[1]Invoerenploeg!$CS$13</f>
        <v>0</v>
      </c>
      <c r="D116" s="186" t="s">
        <v>142</v>
      </c>
      <c r="E116" s="187">
        <f>[1]Invoerenploeg!$BO$5</f>
        <v>2.5</v>
      </c>
      <c r="F116" s="191">
        <f>[1]Invoerenploeg!$AP$13/10</f>
        <v>5.7</v>
      </c>
      <c r="G116" s="191">
        <f>[1]Invoerenploeg!$AU$13/10</f>
        <v>4.5</v>
      </c>
      <c r="H116" s="191">
        <f>[1]Invoerenploeg!$AZ$13/10</f>
        <v>5.0999999999999996</v>
      </c>
      <c r="I116" s="191">
        <f>[1]Invoerenploeg!$BE$13/10</f>
        <v>4.5999999999999996</v>
      </c>
      <c r="J116" s="191">
        <f>[1]Invoerenploeg!$BJ$13/10</f>
        <v>5.2</v>
      </c>
      <c r="K116" s="192">
        <f>[1]Invoerenploeg!$BO$13</f>
        <v>12.416700000000001</v>
      </c>
      <c r="L116" s="178"/>
      <c r="M116" s="179"/>
      <c r="N116" s="174"/>
      <c r="O116" s="174"/>
      <c r="P116" s="174"/>
    </row>
    <row r="117" spans="1:16">
      <c r="A117" s="12">
        <f>[1]Invoerenploeg!$CW$13</f>
        <v>0</v>
      </c>
      <c r="B117" s="12" t="str">
        <f>[1]Invoerenploeg!$CU$13</f>
        <v/>
      </c>
      <c r="C117" s="15">
        <f>[1]Invoerenploeg!$CV$13</f>
        <v>0</v>
      </c>
      <c r="D117" s="152"/>
      <c r="E117" s="175">
        <v>0.4</v>
      </c>
      <c r="F117" s="152"/>
      <c r="G117" s="152"/>
      <c r="H117" s="152"/>
      <c r="I117" s="152"/>
      <c r="J117" s="193"/>
      <c r="K117" s="194">
        <f>SUM(K112:K116)</f>
        <v>67.166700000000006</v>
      </c>
      <c r="L117" s="178">
        <f>ROUND(K117/SUM(E112:E116)*10*E117,4)</f>
        <v>20.826899999999998</v>
      </c>
      <c r="M117" s="179" t="s">
        <v>12</v>
      </c>
      <c r="N117" s="174"/>
      <c r="O117" s="174"/>
      <c r="P117" s="174"/>
    </row>
    <row r="118" spans="1:16" ht="15.75" thickBot="1">
      <c r="A118" s="12">
        <f>[1]Invoerenploeg!$CZ$13</f>
        <v>0</v>
      </c>
      <c r="B118" s="12" t="str">
        <f>[1]Invoerenploeg!$CX$13</f>
        <v/>
      </c>
      <c r="C118" s="15">
        <f>[1]Invoerenploeg!$CY$13</f>
        <v>0</v>
      </c>
      <c r="D118" s="172"/>
      <c r="E118" s="172"/>
      <c r="F118" s="196"/>
      <c r="G118" s="196"/>
      <c r="H118" s="196"/>
      <c r="I118" s="197"/>
      <c r="J118" s="152"/>
      <c r="K118" s="198" t="s">
        <v>13</v>
      </c>
      <c r="L118" s="199">
        <f>-[1]Invoerenploeg!$BW$13</f>
        <v>-2</v>
      </c>
      <c r="M118" s="200" t="s">
        <v>14</v>
      </c>
      <c r="N118" s="152"/>
      <c r="O118" s="152"/>
      <c r="P118" s="152"/>
    </row>
    <row r="119" spans="1:16" ht="15.75" thickTop="1">
      <c r="A119" s="12">
        <f>[1]Invoerenploeg!$DC$13</f>
        <v>0</v>
      </c>
      <c r="B119" s="12" t="str">
        <f>[1]Invoerenploeg!$DA$13</f>
        <v/>
      </c>
      <c r="C119" s="15">
        <f>[1]Invoerenploeg!$DB$13</f>
        <v>0</v>
      </c>
      <c r="D119" s="172"/>
      <c r="E119" s="172"/>
      <c r="F119" s="196"/>
      <c r="G119" s="196"/>
      <c r="H119" s="196"/>
      <c r="I119" s="197"/>
      <c r="J119" s="152"/>
      <c r="K119" s="198" t="s">
        <v>16</v>
      </c>
      <c r="L119" s="184">
        <f>L110+L111+L117+L118</f>
        <v>51.026899999999998</v>
      </c>
      <c r="M119" s="152">
        <f>[1]Invoerenploeg!$C$2</f>
        <v>100</v>
      </c>
      <c r="N119" s="202" t="s">
        <v>9</v>
      </c>
      <c r="O119" s="203">
        <f>[1]Invoerenploeg!$BX$13</f>
        <v>51.026899999999998</v>
      </c>
      <c r="P119" s="152"/>
    </row>
    <row r="120" spans="1:16" ht="15.75" thickBot="1">
      <c r="A120" s="12">
        <f>[1]Invoerenploeg!$DF$13</f>
        <v>0</v>
      </c>
      <c r="B120" s="12" t="str">
        <f>[1]Invoerenploeg!$DD$13</f>
        <v/>
      </c>
      <c r="C120" s="15">
        <f>[1]Invoerenploeg!$DE$13</f>
        <v>0</v>
      </c>
      <c r="D120" s="12" t="s">
        <v>22</v>
      </c>
      <c r="E120" s="21"/>
      <c r="F120" s="12" t="str">
        <f>[1]Invoerenploeg!$DG$13</f>
        <v>Moonwalker</v>
      </c>
      <c r="G120" s="152"/>
      <c r="H120" s="152"/>
      <c r="I120" s="197"/>
      <c r="J120" s="152"/>
      <c r="K120" s="198" t="s">
        <v>143</v>
      </c>
      <c r="L120" s="184">
        <f>[1]Invoerenploeg!$H$13</f>
        <v>0</v>
      </c>
      <c r="M120" s="152">
        <f>[1]Invoerenploeg!$C$1</f>
        <v>0</v>
      </c>
      <c r="N120" s="202" t="s">
        <v>9</v>
      </c>
      <c r="O120" s="203">
        <f>[1]Invoerenploeg!$BZ$13</f>
        <v>0</v>
      </c>
      <c r="P120" s="179" t="s">
        <v>137</v>
      </c>
    </row>
    <row r="121" spans="1:16" ht="15.75" thickTop="1">
      <c r="A121" s="180"/>
      <c r="B121" s="152"/>
      <c r="C121" s="186"/>
      <c r="D121" s="12" t="s">
        <v>23</v>
      </c>
      <c r="E121" s="21"/>
      <c r="F121" s="12" t="str">
        <f>[1]Invoerenploeg!$DH$13</f>
        <v>HZPC Synchroteam</v>
      </c>
      <c r="G121" s="152"/>
      <c r="H121" s="152"/>
      <c r="I121" s="197"/>
      <c r="J121" s="152"/>
      <c r="K121" s="152"/>
      <c r="L121" s="152"/>
      <c r="M121" s="198" t="s">
        <v>18</v>
      </c>
      <c r="N121" s="152"/>
      <c r="O121" s="204">
        <f>[1]Invoerenploeg!$C$13</f>
        <v>51.026899999999998</v>
      </c>
      <c r="P121" s="185" t="s">
        <v>137</v>
      </c>
    </row>
    <row r="122" spans="1:16">
      <c r="A122" s="31">
        <f>[1]Invoerenploeg!$CQ$15</f>
        <v>0</v>
      </c>
      <c r="B122" s="31">
        <f>[1]Invoerenploeg!$CO$15</f>
        <v>0</v>
      </c>
      <c r="C122" s="31">
        <f>[1]Invoerenploeg!$CP$15</f>
        <v>0</v>
      </c>
      <c r="D122" s="31"/>
      <c r="E122" s="23"/>
      <c r="F122" s="23"/>
      <c r="G122" s="31"/>
      <c r="H122" s="31"/>
      <c r="I122" s="40"/>
      <c r="J122" s="23"/>
      <c r="K122" s="44" t="s">
        <v>18</v>
      </c>
      <c r="L122" s="23"/>
      <c r="M122" s="23"/>
      <c r="N122" s="23"/>
      <c r="O122" s="24"/>
    </row>
    <row r="123" spans="1:16">
      <c r="A123" s="31">
        <f>[1]Invoerenploeg!$CT$15</f>
        <v>0</v>
      </c>
      <c r="B123" s="31">
        <f>[1]Invoerenploeg!$CR$15</f>
        <v>0</v>
      </c>
      <c r="C123" s="31">
        <f>[1]Invoerenploeg!$CS$15</f>
        <v>0</v>
      </c>
      <c r="D123" s="31"/>
      <c r="E123" s="23"/>
      <c r="F123" s="23"/>
      <c r="G123" s="31"/>
      <c r="H123" s="31"/>
      <c r="I123" s="45">
        <f>[1]Invoerenploeg!$F$15</f>
        <v>0</v>
      </c>
      <c r="J123" s="23"/>
      <c r="K123" s="24"/>
      <c r="L123" s="46"/>
      <c r="M123" s="23"/>
      <c r="N123" s="23"/>
      <c r="O123" s="24"/>
    </row>
    <row r="124" spans="1:16">
      <c r="A124" s="31">
        <f>[1]Invoerenploeg!$CW$15</f>
        <v>0</v>
      </c>
      <c r="B124" s="31">
        <f>[1]Invoerenploeg!$CU$15</f>
        <v>0</v>
      </c>
      <c r="C124" s="31">
        <f>[1]Invoerenploeg!$CV$15</f>
        <v>0</v>
      </c>
      <c r="D124" s="31"/>
      <c r="E124" s="23"/>
      <c r="F124" s="23"/>
      <c r="G124" s="31"/>
      <c r="H124" s="31"/>
      <c r="I124" s="40"/>
      <c r="J124" s="46"/>
      <c r="K124" s="24"/>
      <c r="L124" s="23"/>
      <c r="M124" s="23"/>
      <c r="N124" s="24"/>
      <c r="O124" s="24"/>
    </row>
    <row r="125" spans="1:16">
      <c r="A125" s="31">
        <f>[1]Invoerenploeg!$CZ$15</f>
        <v>0</v>
      </c>
      <c r="B125" s="31" t="str">
        <f>[1]Invoerenploeg!$CX$15</f>
        <v/>
      </c>
      <c r="C125" s="31">
        <f>[1]Invoerenploeg!$CY$15</f>
        <v>0</v>
      </c>
      <c r="D125" s="31"/>
      <c r="E125" s="31" t="s">
        <v>22</v>
      </c>
      <c r="F125" s="22"/>
      <c r="G125" s="22"/>
      <c r="H125" s="31">
        <f>[1]Invoerenploeg!$DG$15</f>
        <v>0</v>
      </c>
      <c r="I125" s="22"/>
      <c r="J125" s="22"/>
      <c r="K125" s="22"/>
      <c r="L125" s="22"/>
      <c r="M125" s="22"/>
      <c r="N125" s="24"/>
      <c r="O125" s="24"/>
    </row>
    <row r="126" spans="1:16">
      <c r="A126" s="31">
        <f>[1]Invoerenploeg!$DC$15</f>
        <v>0</v>
      </c>
      <c r="B126" s="31" t="str">
        <f>[1]Invoerenploeg!$DA$15</f>
        <v/>
      </c>
      <c r="C126" s="41">
        <f>[1]Invoerenploeg!$DB$15</f>
        <v>0</v>
      </c>
      <c r="D126" s="31"/>
      <c r="E126" s="31" t="s">
        <v>23</v>
      </c>
      <c r="F126" s="22"/>
      <c r="G126" s="22"/>
      <c r="H126" s="31">
        <f>[1]Invoerenploeg!$DH$15</f>
        <v>0</v>
      </c>
      <c r="I126" s="22"/>
      <c r="J126" s="22"/>
      <c r="K126" s="22"/>
      <c r="L126" s="22"/>
      <c r="M126" s="22"/>
      <c r="N126" s="24"/>
      <c r="O126" s="24"/>
    </row>
    <row r="127" spans="1:16">
      <c r="A127" s="31">
        <f>[1]Invoerenploeg!$DF$15</f>
        <v>0</v>
      </c>
      <c r="B127" s="31" t="str">
        <f>[1]Invoerenploeg!$DD$15</f>
        <v/>
      </c>
      <c r="C127" s="41">
        <f>[1]Invoerenploeg!$DE$15</f>
        <v>0</v>
      </c>
      <c r="D127" s="31"/>
      <c r="E127" s="23"/>
      <c r="F127" s="23"/>
      <c r="G127" s="31"/>
      <c r="H127" s="31"/>
      <c r="I127" s="40"/>
      <c r="J127" s="46"/>
      <c r="K127" s="24"/>
      <c r="L127" s="23"/>
      <c r="M127" s="23"/>
      <c r="N127" s="24"/>
      <c r="O127" s="24"/>
    </row>
    <row r="128" spans="1:16" ht="15.75" thickBot="1">
      <c r="A128" s="33"/>
      <c r="B128" s="3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4"/>
    </row>
    <row r="129" spans="1:15">
      <c r="A129" s="45">
        <f>[1]Invoerenploeg!$A$16</f>
        <v>11</v>
      </c>
      <c r="B129" s="47">
        <f>[1]Invoerenploeg!$D$16</f>
        <v>0</v>
      </c>
      <c r="C129" s="26">
        <f>[1]Invoerenploeg!$E$16</f>
        <v>0</v>
      </c>
      <c r="D129" s="27" t="s">
        <v>7</v>
      </c>
      <c r="E129" s="27">
        <v>0.3</v>
      </c>
      <c r="F129" s="48"/>
      <c r="G129" s="48"/>
      <c r="H129" s="48"/>
      <c r="I129" s="49"/>
      <c r="J129" s="49"/>
      <c r="K129" s="32"/>
      <c r="L129" s="50" t="s">
        <v>8</v>
      </c>
      <c r="M129" s="51">
        <f>[1]Invoerenploeg!$C$1</f>
        <v>0</v>
      </c>
      <c r="N129" s="52" t="s">
        <v>9</v>
      </c>
      <c r="O129" s="30"/>
    </row>
    <row r="130" spans="1:15">
      <c r="A130" s="31">
        <f>[1]Invoerenploeg!$CE$16</f>
        <v>0</v>
      </c>
      <c r="B130" s="31">
        <f>[1]Invoerenploeg!$CC$16</f>
        <v>0</v>
      </c>
      <c r="C130" s="31">
        <f>[1]Invoerenploeg!$CD$16</f>
        <v>0</v>
      </c>
      <c r="D130" s="27" t="s">
        <v>10</v>
      </c>
      <c r="E130" s="27">
        <v>0.3</v>
      </c>
      <c r="F130" s="28"/>
      <c r="G130" s="28"/>
      <c r="H130" s="28"/>
      <c r="I130" s="29"/>
      <c r="J130" s="29"/>
      <c r="K130" s="32"/>
      <c r="L130" s="33"/>
      <c r="M130" s="33"/>
      <c r="N130" s="34"/>
      <c r="O130" s="35"/>
    </row>
    <row r="131" spans="1:15">
      <c r="A131" s="31">
        <f>[1]Invoerenploeg!$CH$16</f>
        <v>0</v>
      </c>
      <c r="B131" s="31">
        <f>[1]Invoerenploeg!$CF$16</f>
        <v>0</v>
      </c>
      <c r="C131" s="31">
        <f>[1]Invoerenploeg!$CG$16</f>
        <v>0</v>
      </c>
      <c r="D131" s="27" t="s">
        <v>11</v>
      </c>
      <c r="E131" s="27">
        <v>0.4</v>
      </c>
      <c r="F131" s="28"/>
      <c r="G131" s="28"/>
      <c r="H131" s="28"/>
      <c r="I131" s="29"/>
      <c r="J131" s="29"/>
      <c r="K131" s="32"/>
      <c r="L131" s="36"/>
      <c r="M131" s="23" t="s">
        <v>12</v>
      </c>
      <c r="N131" s="24"/>
      <c r="O131" s="24"/>
    </row>
    <row r="132" spans="1:15">
      <c r="A132" s="31">
        <f>[1]Invoerenploeg!$CK$16</f>
        <v>0</v>
      </c>
      <c r="B132" s="31">
        <f>[1]Invoerenploeg!$CI$16</f>
        <v>0</v>
      </c>
      <c r="C132" s="31">
        <f>[1]Invoerenploeg!$CJ$16</f>
        <v>0</v>
      </c>
      <c r="D132" s="31"/>
      <c r="E132" s="23"/>
      <c r="F132" s="23"/>
      <c r="G132" s="37"/>
      <c r="H132" s="37"/>
      <c r="I132" s="38"/>
      <c r="J132" s="38"/>
      <c r="K132" s="39" t="s">
        <v>13</v>
      </c>
      <c r="L132" s="36"/>
      <c r="M132" s="23" t="s">
        <v>14</v>
      </c>
      <c r="N132" s="24"/>
      <c r="O132" s="24"/>
    </row>
    <row r="133" spans="1:15" ht="15.75" thickBot="1">
      <c r="A133" s="31">
        <f>[1]Invoerenploeg!$CN$16</f>
        <v>0</v>
      </c>
      <c r="B133" s="31">
        <f>[1]Invoerenploeg!$CL$16</f>
        <v>0</v>
      </c>
      <c r="C133" s="31">
        <f>[1]Invoerenploeg!$CM$16</f>
        <v>0</v>
      </c>
      <c r="D133" s="31"/>
      <c r="E133" s="23"/>
      <c r="F133" s="23"/>
      <c r="G133" s="31"/>
      <c r="H133" s="31"/>
      <c r="I133" s="40"/>
      <c r="J133" s="41"/>
      <c r="K133" s="42" t="s">
        <v>16</v>
      </c>
      <c r="L133" s="43"/>
      <c r="M133" s="23">
        <f>[1]Invoerenduet!$C$2</f>
        <v>100</v>
      </c>
      <c r="N133" s="24" t="s">
        <v>9</v>
      </c>
      <c r="O133" s="25"/>
    </row>
    <row r="134" spans="1:15" ht="15.75" thickTop="1">
      <c r="A134" s="31">
        <f>[1]Invoerenploeg!$CQ$16</f>
        <v>0</v>
      </c>
      <c r="B134" s="31">
        <f>[1]Invoerenploeg!$CO$16</f>
        <v>0</v>
      </c>
      <c r="C134" s="31">
        <f>[1]Invoerenploeg!$CP$16</f>
        <v>0</v>
      </c>
      <c r="D134" s="31"/>
      <c r="E134" s="23"/>
      <c r="F134" s="23"/>
      <c r="G134" s="31"/>
      <c r="H134" s="31"/>
      <c r="I134" s="40"/>
      <c r="J134" s="23"/>
      <c r="K134" s="44" t="s">
        <v>18</v>
      </c>
      <c r="L134" s="23"/>
      <c r="M134" s="23"/>
      <c r="N134" s="23"/>
      <c r="O134" s="24"/>
    </row>
    <row r="135" spans="1:15">
      <c r="A135" s="31">
        <f>[1]Invoerenploeg!$CT$16</f>
        <v>0</v>
      </c>
      <c r="B135" s="31">
        <f>[1]Invoerenploeg!$CR$16</f>
        <v>0</v>
      </c>
      <c r="C135" s="31">
        <f>[1]Invoerenploeg!$CS$16</f>
        <v>0</v>
      </c>
      <c r="D135" s="31"/>
      <c r="E135" s="23"/>
      <c r="F135" s="23"/>
      <c r="G135" s="31"/>
      <c r="H135" s="31"/>
      <c r="I135" s="45">
        <f>[1]Invoerenploeg!$F$16</f>
        <v>0</v>
      </c>
      <c r="J135" s="23"/>
      <c r="K135" s="24"/>
      <c r="L135" s="46"/>
      <c r="M135" s="23"/>
      <c r="N135" s="23"/>
      <c r="O135" s="24"/>
    </row>
    <row r="136" spans="1:15">
      <c r="A136" s="31">
        <f>[1]Invoerenploeg!$CW$16</f>
        <v>0</v>
      </c>
      <c r="B136" s="31">
        <f>[1]Invoerenploeg!$CU$16</f>
        <v>0</v>
      </c>
      <c r="C136" s="31">
        <f>[1]Invoerenploeg!$CV$16</f>
        <v>0</v>
      </c>
      <c r="D136" s="31"/>
      <c r="E136" s="23"/>
      <c r="F136" s="23"/>
      <c r="G136" s="31"/>
      <c r="H136" s="31"/>
      <c r="I136" s="40"/>
      <c r="J136" s="46"/>
      <c r="K136" s="24"/>
      <c r="L136" s="23"/>
      <c r="M136" s="23"/>
      <c r="N136" s="24"/>
      <c r="O136" s="24"/>
    </row>
    <row r="137" spans="1:15">
      <c r="A137" s="31">
        <f>[1]Invoerenploeg!$CZ$16</f>
        <v>0</v>
      </c>
      <c r="B137" s="31">
        <f>[1]Invoerenploeg!$CX$16</f>
        <v>0</v>
      </c>
      <c r="C137" s="31">
        <f>[1]Invoerenploeg!$CY$16</f>
        <v>0</v>
      </c>
      <c r="D137" s="31"/>
      <c r="E137" s="31" t="s">
        <v>22</v>
      </c>
      <c r="F137" s="22"/>
      <c r="G137" s="22"/>
      <c r="H137" s="31">
        <f>[1]Invoerenploeg!$DG$16</f>
        <v>0</v>
      </c>
      <c r="I137" s="22"/>
      <c r="J137" s="22"/>
      <c r="K137" s="22"/>
      <c r="L137" s="22"/>
      <c r="M137" s="22"/>
      <c r="N137" s="24"/>
      <c r="O137" s="24"/>
    </row>
    <row r="138" spans="1:15">
      <c r="A138" s="31">
        <f>[1]Invoerenploeg!$DC$16</f>
        <v>0</v>
      </c>
      <c r="B138" s="31">
        <f>[1]Invoerenploeg!$DA$16</f>
        <v>0</v>
      </c>
      <c r="C138" s="41">
        <f>[1]Invoerenploeg!$DB$16</f>
        <v>0</v>
      </c>
      <c r="D138" s="31"/>
      <c r="E138" s="31" t="s">
        <v>23</v>
      </c>
      <c r="F138" s="22"/>
      <c r="G138" s="22"/>
      <c r="H138" s="31">
        <f>[1]Invoerenploeg!$DH$16</f>
        <v>0</v>
      </c>
      <c r="I138" s="22"/>
      <c r="J138" s="22"/>
      <c r="K138" s="22"/>
      <c r="L138" s="22"/>
      <c r="M138" s="22"/>
      <c r="N138" s="24"/>
      <c r="O138" s="24"/>
    </row>
    <row r="139" spans="1:15">
      <c r="A139" s="31">
        <f>[1]Invoerenploeg!$DF$16</f>
        <v>0</v>
      </c>
      <c r="B139" s="31" t="str">
        <f>[1]Invoerenploeg!$DD$16</f>
        <v/>
      </c>
      <c r="C139" s="41">
        <f>[1]Invoerenploeg!$DE$16</f>
        <v>0</v>
      </c>
      <c r="D139" s="31"/>
      <c r="E139" s="23"/>
      <c r="F139" s="23"/>
      <c r="G139" s="31"/>
      <c r="H139" s="31"/>
      <c r="I139" s="40"/>
      <c r="J139" s="46"/>
      <c r="K139" s="24"/>
      <c r="L139" s="23"/>
      <c r="M139" s="23"/>
      <c r="N139" s="24"/>
      <c r="O139" s="24"/>
    </row>
  </sheetData>
  <mergeCells count="7">
    <mergeCell ref="A1:I1"/>
    <mergeCell ref="M1:N1"/>
    <mergeCell ref="O1:P1"/>
    <mergeCell ref="A2:B2"/>
    <mergeCell ref="C2:K2"/>
    <mergeCell ref="M2:N2"/>
    <mergeCell ref="O2:P2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workbookViewId="0">
      <selection activeCell="V22" sqref="V22"/>
    </sheetView>
  </sheetViews>
  <sheetFormatPr defaultRowHeight="15"/>
  <cols>
    <col min="1" max="1" width="5" customWidth="1"/>
    <col min="2" max="2" width="18.28515625" customWidth="1"/>
    <col min="3" max="3" width="11.5703125" customWidth="1"/>
    <col min="4" max="4" width="5.85546875" customWidth="1"/>
    <col min="5" max="5" width="4.7109375" customWidth="1"/>
    <col min="6" max="6" width="4.85546875" customWidth="1"/>
    <col min="7" max="8" width="4.7109375" customWidth="1"/>
    <col min="9" max="9" width="4.5703125" customWidth="1"/>
    <col min="10" max="10" width="9.5703125" customWidth="1"/>
    <col min="11" max="11" width="4.5703125" customWidth="1"/>
    <col min="12" max="12" width="4.7109375" customWidth="1"/>
    <col min="13" max="13" width="4.42578125" customWidth="1"/>
    <col min="14" max="14" width="5.5703125" customWidth="1"/>
    <col min="15" max="15" width="12.5703125" customWidth="1"/>
  </cols>
  <sheetData>
    <row r="1" spans="1:16">
      <c r="A1" s="216" t="str">
        <f>'[2]Startlijst solo'!$A$1</f>
        <v>Interregio Senioren</v>
      </c>
      <c r="B1" s="211"/>
      <c r="C1" s="211"/>
      <c r="D1" s="211"/>
      <c r="E1" s="211"/>
      <c r="F1" s="211"/>
      <c r="G1" s="211"/>
      <c r="H1" s="211"/>
      <c r="I1" s="217"/>
      <c r="J1" s="282" t="s">
        <v>145</v>
      </c>
      <c r="K1" s="283"/>
      <c r="L1" s="284">
        <f>'[2]Startlijst solo'!M1</f>
        <v>43106</v>
      </c>
      <c r="M1" s="284"/>
      <c r="N1" s="285"/>
      <c r="O1" s="218"/>
      <c r="P1" s="219"/>
    </row>
    <row r="2" spans="1:16">
      <c r="A2" s="216">
        <f>'[2]Startlijst solo'!$A$2</f>
        <v>0</v>
      </c>
      <c r="B2" s="211"/>
      <c r="C2" s="220" t="str">
        <f>'[2]Startlijst solo'!C2</f>
        <v>Heerenveen: Sportstad Heerenveen</v>
      </c>
      <c r="D2" s="211"/>
      <c r="E2" s="211"/>
      <c r="F2" s="211"/>
      <c r="G2" s="211"/>
      <c r="H2" s="211"/>
      <c r="I2" s="217"/>
      <c r="J2" s="282" t="s">
        <v>146</v>
      </c>
      <c r="K2" s="283"/>
      <c r="L2" s="286">
        <f>'[2]Startlijst solo'!M2</f>
        <v>0.5625</v>
      </c>
      <c r="M2" s="286"/>
      <c r="N2" s="287"/>
      <c r="O2" s="217"/>
      <c r="P2" s="219"/>
    </row>
    <row r="3" spans="1:16" ht="15.75" thickBot="1">
      <c r="A3" s="221" t="str">
        <f>'[2]Startlijst solo'!A3</f>
        <v>Solo:</v>
      </c>
      <c r="B3" s="221" t="str">
        <f>'[2]Startlijst solo'!B3</f>
        <v>Senioren</v>
      </c>
      <c r="C3" s="222"/>
      <c r="D3" s="222"/>
      <c r="E3" s="222"/>
      <c r="F3" s="222"/>
      <c r="G3" s="222"/>
      <c r="H3" s="222"/>
      <c r="I3" s="222"/>
      <c r="J3" s="223"/>
      <c r="K3" s="217"/>
      <c r="L3" s="217"/>
      <c r="M3" s="217"/>
      <c r="N3" s="223"/>
      <c r="O3" s="217"/>
      <c r="P3" s="219"/>
    </row>
    <row r="4" spans="1:16" ht="15.75" thickTop="1">
      <c r="A4" s="224"/>
      <c r="B4" s="224"/>
      <c r="C4" s="225"/>
      <c r="D4" s="224"/>
      <c r="E4" s="224"/>
      <c r="F4" s="224"/>
      <c r="G4" s="224"/>
      <c r="H4" s="224"/>
      <c r="I4" s="224"/>
      <c r="J4" s="226"/>
      <c r="K4" s="224"/>
      <c r="L4" s="224"/>
      <c r="M4" s="224"/>
      <c r="N4" s="226"/>
      <c r="O4" s="224"/>
      <c r="P4" s="227"/>
    </row>
    <row r="5" spans="1:16">
      <c r="A5" s="218"/>
      <c r="B5" s="228" t="s">
        <v>178</v>
      </c>
      <c r="C5" s="229"/>
      <c r="D5" s="218"/>
      <c r="E5" s="218"/>
      <c r="F5" s="218"/>
      <c r="G5" s="218"/>
      <c r="H5" s="218"/>
      <c r="I5" s="218"/>
      <c r="J5" s="230"/>
      <c r="K5" s="218"/>
      <c r="L5" s="218"/>
      <c r="M5" s="218"/>
      <c r="N5" s="230"/>
      <c r="O5" s="218"/>
      <c r="P5" s="219"/>
    </row>
    <row r="6" spans="1:16">
      <c r="A6" s="218"/>
      <c r="B6" s="218"/>
      <c r="C6" s="229"/>
      <c r="D6" s="218"/>
      <c r="E6" s="218"/>
      <c r="F6" s="218"/>
      <c r="G6" s="218"/>
      <c r="H6" s="218"/>
      <c r="I6" s="218"/>
      <c r="J6" s="230"/>
      <c r="K6" s="218"/>
      <c r="L6" s="218"/>
      <c r="M6" s="218"/>
      <c r="N6" s="230"/>
      <c r="O6" s="218"/>
      <c r="P6" s="219"/>
    </row>
    <row r="7" spans="1:16">
      <c r="A7" s="217" t="s">
        <v>179</v>
      </c>
      <c r="B7" s="231" t="s">
        <v>1</v>
      </c>
      <c r="C7" s="232" t="s">
        <v>2</v>
      </c>
      <c r="D7" s="218"/>
      <c r="E7" s="218"/>
      <c r="F7" s="218"/>
      <c r="G7" s="218"/>
      <c r="H7" s="218"/>
      <c r="I7" s="218"/>
      <c r="J7" s="233"/>
      <c r="K7" s="218"/>
      <c r="L7" s="218"/>
      <c r="M7" s="218"/>
      <c r="N7" s="230"/>
      <c r="O7" s="218"/>
      <c r="P7" s="234" t="s">
        <v>180</v>
      </c>
    </row>
    <row r="8" spans="1:16" ht="15.75" thickBot="1">
      <c r="A8" s="217" t="s">
        <v>181</v>
      </c>
      <c r="B8" s="231" t="s">
        <v>4</v>
      </c>
      <c r="C8" s="235" t="s">
        <v>5</v>
      </c>
      <c r="D8" s="236"/>
      <c r="E8" s="237">
        <v>1</v>
      </c>
      <c r="F8" s="237">
        <v>2</v>
      </c>
      <c r="G8" s="237">
        <v>3</v>
      </c>
      <c r="H8" s="237">
        <v>4</v>
      </c>
      <c r="I8" s="237">
        <v>5</v>
      </c>
      <c r="J8" s="238"/>
      <c r="K8" s="217"/>
      <c r="L8" s="236"/>
      <c r="M8" s="236"/>
      <c r="N8" s="238"/>
      <c r="O8" s="236"/>
      <c r="P8" s="239" t="s">
        <v>182</v>
      </c>
    </row>
    <row r="9" spans="1:16" ht="15.75" thickTop="1">
      <c r="A9" s="6">
        <f>[2]Invoerensolo!$B$5</f>
        <v>1</v>
      </c>
      <c r="B9" s="7" t="str">
        <f>[2]Invoerensolo!$D$5</f>
        <v>HZPC Heerenveen</v>
      </c>
      <c r="C9" s="240" t="str">
        <f>[2]Invoerensolo!M5</f>
        <v>Noord</v>
      </c>
      <c r="D9" s="241">
        <v>0.3</v>
      </c>
      <c r="E9" s="242">
        <f>[2]Invoerensolo!$X$5</f>
        <v>6.3</v>
      </c>
      <c r="F9" s="242">
        <f>[2]Invoerensolo!$Y$5</f>
        <v>6</v>
      </c>
      <c r="G9" s="242">
        <f>[2]Invoerensolo!$Z$5</f>
        <v>5.8</v>
      </c>
      <c r="H9" s="243">
        <f>[2]Invoerensolo!$AA$5</f>
        <v>6.3</v>
      </c>
      <c r="I9" s="243">
        <f>[2]Invoerensolo!$AB$5</f>
        <v>6.6</v>
      </c>
      <c r="J9" s="10">
        <f>[2]Invoerensolo!$AD$5</f>
        <v>18.600000000000001</v>
      </c>
      <c r="K9" s="244" t="s">
        <v>25</v>
      </c>
      <c r="L9" s="245" t="s">
        <v>8</v>
      </c>
      <c r="M9" s="246">
        <f>[2]Invoerensolo!$C$1</f>
        <v>0</v>
      </c>
      <c r="N9" s="247" t="s">
        <v>9</v>
      </c>
      <c r="O9" s="11">
        <f>ROUND([2]Invoerensolo!$BR$5*[2]Invoerensolo!$C$1/100,4)</f>
        <v>0</v>
      </c>
      <c r="P9" s="248" t="str">
        <f>[2]Invoerensolo!$BS$5</f>
        <v/>
      </c>
    </row>
    <row r="10" spans="1:16" ht="15.75" thickBot="1">
      <c r="A10" s="12" t="str">
        <f>[2]Invoerensolo!$I$5</f>
        <v>x</v>
      </c>
      <c r="B10" s="12" t="str">
        <f>[2]Invoerensolo!$G$5</f>
        <v>Niesjen Ipema</v>
      </c>
      <c r="C10" s="12">
        <f>[2]Invoerensolo!$H$5</f>
        <v>199801738</v>
      </c>
      <c r="D10" s="241">
        <v>0.4</v>
      </c>
      <c r="E10" s="8">
        <f>[2]Invoerensolo!$AK$5</f>
        <v>5.6</v>
      </c>
      <c r="F10" s="8">
        <f>[2]Invoerensolo!$AL$5</f>
        <v>6.2</v>
      </c>
      <c r="G10" s="8">
        <f>[2]Invoerensolo!$AM$5</f>
        <v>5.6</v>
      </c>
      <c r="H10" s="9">
        <f>[2]Invoerensolo!$AN$5</f>
        <v>6.1</v>
      </c>
      <c r="I10" s="9">
        <f>[2]Invoerensolo!$AO$5</f>
        <v>6.2</v>
      </c>
      <c r="J10" s="13">
        <f>[2]Invoerensolo!$AQ$5</f>
        <v>23.866700000000002</v>
      </c>
      <c r="K10" s="249" t="s">
        <v>26</v>
      </c>
      <c r="L10" s="250" t="s">
        <v>27</v>
      </c>
      <c r="M10" s="251">
        <f>[2]Invoerensolo!$C$3</f>
        <v>100</v>
      </c>
      <c r="N10" s="252" t="s">
        <v>9</v>
      </c>
      <c r="O10" s="253">
        <f>ROUND([2]Invoerensolo!$O$5*[2]Invoerensolo!$C$3/100,4)</f>
        <v>0</v>
      </c>
      <c r="P10" s="219" t="str">
        <f>[2]Invoerensolo!$P$5</f>
        <v/>
      </c>
    </row>
    <row r="11" spans="1:16">
      <c r="A11" s="12">
        <f>[2]Invoerensolo!$L$5</f>
        <v>0</v>
      </c>
      <c r="B11" s="12">
        <f>[2]Invoerensolo!$J$5</f>
        <v>0</v>
      </c>
      <c r="C11" s="12">
        <f>[2]Invoerensolo!$K$5</f>
        <v>0</v>
      </c>
      <c r="D11" s="241">
        <v>0.3</v>
      </c>
      <c r="E11" s="8">
        <f>[2]Invoerensolo!$AX$5</f>
        <v>6.4</v>
      </c>
      <c r="F11" s="8">
        <f>[2]Invoerensolo!$AY$5</f>
        <v>5.9</v>
      </c>
      <c r="G11" s="8">
        <f>[2]Invoerensolo!$AZ$5</f>
        <v>6.4</v>
      </c>
      <c r="H11" s="9">
        <f>[2]Invoerensolo!$BA$5</f>
        <v>5.8</v>
      </c>
      <c r="I11" s="9">
        <f>[2]Invoerensolo!$BB$5</f>
        <v>6.4</v>
      </c>
      <c r="J11" s="13">
        <f>[2]Invoerensolo!$BD$5</f>
        <v>18.7</v>
      </c>
      <c r="K11" s="249" t="s">
        <v>28</v>
      </c>
      <c r="L11" s="217"/>
      <c r="M11" s="217"/>
      <c r="N11" s="223"/>
      <c r="O11" s="217"/>
      <c r="P11" s="219"/>
    </row>
    <row r="12" spans="1:16">
      <c r="A12" s="12"/>
      <c r="B12" s="12"/>
      <c r="C12" s="12"/>
      <c r="D12" s="217"/>
      <c r="E12" s="217"/>
      <c r="F12" s="14"/>
      <c r="G12" s="14"/>
      <c r="H12" s="254"/>
      <c r="I12" s="254"/>
      <c r="J12" s="255">
        <f>SUM(J9:J11)</f>
        <v>61.166700000000006</v>
      </c>
      <c r="K12" s="217"/>
      <c r="L12" s="217"/>
      <c r="M12" s="217"/>
      <c r="N12" s="223"/>
      <c r="O12" s="217"/>
      <c r="P12" s="219"/>
    </row>
    <row r="13" spans="1:16" ht="15.75" thickBot="1">
      <c r="A13" s="12"/>
      <c r="B13" s="12"/>
      <c r="C13" s="12"/>
      <c r="D13" s="217"/>
      <c r="E13" s="217"/>
      <c r="F13" s="12"/>
      <c r="G13" s="12"/>
      <c r="H13" s="16"/>
      <c r="I13" s="15" t="s">
        <v>13</v>
      </c>
      <c r="J13" s="256">
        <f>[2]Invoerensolo!$BG$5</f>
        <v>0</v>
      </c>
      <c r="K13" s="257" t="s">
        <v>14</v>
      </c>
      <c r="L13" s="217"/>
      <c r="M13" s="217"/>
      <c r="N13" s="223"/>
      <c r="O13" s="217"/>
      <c r="P13" s="219"/>
    </row>
    <row r="14" spans="1:16" ht="16.5" thickTop="1" thickBot="1">
      <c r="A14" s="12"/>
      <c r="B14" s="12" t="s">
        <v>22</v>
      </c>
      <c r="C14" s="12" t="str">
        <f>[2]Invoerensolo!$E$5</f>
        <v>Narnia</v>
      </c>
      <c r="D14" s="211"/>
      <c r="E14" s="217"/>
      <c r="F14" s="12"/>
      <c r="G14" s="12"/>
      <c r="H14" s="16"/>
      <c r="I14" s="15" t="s">
        <v>119</v>
      </c>
      <c r="J14" s="5">
        <f>[2]Invoerensolo!$BH$5</f>
        <v>61.166700000000006</v>
      </c>
      <c r="K14" s="217"/>
      <c r="L14" s="217" t="s">
        <v>183</v>
      </c>
      <c r="M14" s="217">
        <f>[2]Invoerensolo!$C$2</f>
        <v>100</v>
      </c>
      <c r="N14" s="258" t="s">
        <v>9</v>
      </c>
      <c r="O14" s="238">
        <f>[2]Invoerensolo!$BJ$5</f>
        <v>61.166699999999999</v>
      </c>
      <c r="P14" s="219">
        <f>[2]Invoerensolo!$R$5</f>
        <v>1</v>
      </c>
    </row>
    <row r="15" spans="1:16" ht="15.75" thickTop="1">
      <c r="A15" s="12"/>
      <c r="B15" s="12" t="s">
        <v>23</v>
      </c>
      <c r="C15" s="12" t="str">
        <f>[2]Invoerensolo!$F$5</f>
        <v>HZPC Synchroteam</v>
      </c>
      <c r="D15" s="211"/>
      <c r="E15" s="217"/>
      <c r="F15" s="12"/>
      <c r="G15" s="12"/>
      <c r="H15" s="17"/>
      <c r="I15" s="217"/>
      <c r="J15" s="5"/>
      <c r="K15" s="217"/>
      <c r="L15" s="259" t="s">
        <v>18</v>
      </c>
      <c r="M15" s="217"/>
      <c r="N15" s="217"/>
      <c r="O15" s="223">
        <f>[2]Invoerensolo!$C$5</f>
        <v>61.166699999999999</v>
      </c>
      <c r="P15" s="260"/>
    </row>
    <row r="16" spans="1:16" ht="15.75" thickBot="1">
      <c r="A16" s="12"/>
      <c r="B16" s="12"/>
      <c r="C16" s="12"/>
      <c r="D16" s="217"/>
      <c r="E16" s="217"/>
      <c r="F16" s="12"/>
      <c r="G16" s="12"/>
      <c r="H16" s="16"/>
      <c r="I16" s="259"/>
      <c r="J16" s="5"/>
      <c r="K16" s="261"/>
      <c r="L16" s="217"/>
      <c r="M16" s="217"/>
      <c r="N16" s="223"/>
      <c r="O16" s="217"/>
      <c r="P16" s="219"/>
    </row>
    <row r="17" spans="1:16">
      <c r="A17" s="17">
        <f>[2]Invoerensolo!$B$6</f>
        <v>2</v>
      </c>
      <c r="B17" s="18" t="str">
        <f>[2]Invoerensolo!$D$6</f>
        <v>ACZ</v>
      </c>
      <c r="C17" s="240" t="str">
        <f>[2]Invoerensolo!M6</f>
        <v>West</v>
      </c>
      <c r="D17" s="241">
        <v>0.3</v>
      </c>
      <c r="E17" s="19">
        <f>[2]Invoerensolo!$X$6</f>
        <v>5.6</v>
      </c>
      <c r="F17" s="19">
        <f>[2]Invoerensolo!$Y$6</f>
        <v>6.4</v>
      </c>
      <c r="G17" s="19">
        <f>[2]Invoerensolo!$Z$6</f>
        <v>6.2</v>
      </c>
      <c r="H17" s="20">
        <f>[2]Invoerensolo!$AA$6</f>
        <v>6.6</v>
      </c>
      <c r="I17" s="20">
        <f>[2]Invoerensolo!$AB$6</f>
        <v>6.4</v>
      </c>
      <c r="J17" s="13">
        <f>[2]Invoerensolo!$AD$6</f>
        <v>19</v>
      </c>
      <c r="K17" s="262" t="s">
        <v>25</v>
      </c>
      <c r="L17" s="263" t="s">
        <v>8</v>
      </c>
      <c r="M17" s="264">
        <f>[2]Invoerensolo!$C$1</f>
        <v>0</v>
      </c>
      <c r="N17" s="265" t="s">
        <v>9</v>
      </c>
      <c r="O17" s="266">
        <f>ROUND([2]Invoerensolo!$BR$6*[2]Invoerensolo!$C$1/100,4)</f>
        <v>0</v>
      </c>
      <c r="P17" s="248" t="str">
        <f>[2]Invoerensolo!$BS$6</f>
        <v/>
      </c>
    </row>
    <row r="18" spans="1:16" ht="15.75" thickBot="1">
      <c r="A18" s="12" t="str">
        <f>[2]Invoerensolo!$I$6</f>
        <v>x</v>
      </c>
      <c r="B18" s="12" t="str">
        <f>[2]Invoerensolo!$G$6</f>
        <v>Laura Sijben</v>
      </c>
      <c r="C18" s="12">
        <f>[2]Invoerensolo!$H$6</f>
        <v>200202900</v>
      </c>
      <c r="D18" s="241">
        <v>0.4</v>
      </c>
      <c r="E18" s="8">
        <f>[2]Invoerensolo!$AK$6</f>
        <v>6</v>
      </c>
      <c r="F18" s="8">
        <f>[2]Invoerensolo!$AL$6</f>
        <v>5.4</v>
      </c>
      <c r="G18" s="8">
        <f>[2]Invoerensolo!$AM$6</f>
        <v>6.2</v>
      </c>
      <c r="H18" s="9">
        <f>[2]Invoerensolo!$AN$6</f>
        <v>6.4</v>
      </c>
      <c r="I18" s="9">
        <f>[2]Invoerensolo!$AO$6</f>
        <v>5.8</v>
      </c>
      <c r="J18" s="13">
        <f>[2]Invoerensolo!$AQ$6</f>
        <v>24</v>
      </c>
      <c r="K18" s="249" t="s">
        <v>26</v>
      </c>
      <c r="L18" s="250" t="s">
        <v>27</v>
      </c>
      <c r="M18" s="251">
        <f>[2]Invoerensolo!$C$3</f>
        <v>100</v>
      </c>
      <c r="N18" s="252" t="s">
        <v>9</v>
      </c>
      <c r="O18" s="253">
        <f>ROUND([2]Invoerensolo!$O$6*[2]Invoerensolo!$C$3/100,4)</f>
        <v>0</v>
      </c>
      <c r="P18" s="219" t="str">
        <f>[2]Invoerensolo!$P$6</f>
        <v/>
      </c>
    </row>
    <row r="19" spans="1:16">
      <c r="A19" s="12">
        <f>[2]Invoerensolo!$L$6</f>
        <v>0</v>
      </c>
      <c r="B19" s="12">
        <f>[2]Invoerensolo!$J$6</f>
        <v>0</v>
      </c>
      <c r="C19" s="12">
        <f>[2]Invoerensolo!$K$6</f>
        <v>0</v>
      </c>
      <c r="D19" s="241">
        <v>0.3</v>
      </c>
      <c r="E19" s="8">
        <f>[2]Invoerensolo!$AX$6</f>
        <v>6</v>
      </c>
      <c r="F19" s="8">
        <f>[2]Invoerensolo!$AY$6</f>
        <v>6</v>
      </c>
      <c r="G19" s="8">
        <f>[2]Invoerensolo!$AZ$6</f>
        <v>5.8</v>
      </c>
      <c r="H19" s="9">
        <f>[2]Invoerensolo!$BA$6</f>
        <v>6.1</v>
      </c>
      <c r="I19" s="9">
        <f>[2]Invoerensolo!$BB$6</f>
        <v>6.7</v>
      </c>
      <c r="J19" s="13">
        <f>[2]Invoerensolo!$BD$6</f>
        <v>18.100000000000001</v>
      </c>
      <c r="K19" s="249" t="s">
        <v>28</v>
      </c>
      <c r="L19" s="217"/>
      <c r="M19" s="217"/>
      <c r="N19" s="223"/>
      <c r="O19" s="217"/>
      <c r="P19" s="219"/>
    </row>
    <row r="20" spans="1:16">
      <c r="A20" s="12"/>
      <c r="B20" s="12"/>
      <c r="C20" s="12"/>
      <c r="D20" s="217"/>
      <c r="E20" s="217"/>
      <c r="F20" s="14"/>
      <c r="G20" s="14"/>
      <c r="H20" s="254"/>
      <c r="I20" s="254"/>
      <c r="J20" s="255">
        <f>SUM(J17:J19)</f>
        <v>61.1</v>
      </c>
      <c r="K20" s="217"/>
      <c r="L20" s="217"/>
      <c r="M20" s="217"/>
      <c r="N20" s="223"/>
      <c r="O20" s="217"/>
      <c r="P20" s="219"/>
    </row>
    <row r="21" spans="1:16" ht="15.75" thickBot="1">
      <c r="A21" s="12"/>
      <c r="B21" s="12"/>
      <c r="C21" s="12"/>
      <c r="D21" s="217"/>
      <c r="E21" s="217"/>
      <c r="F21" s="12"/>
      <c r="G21" s="12"/>
      <c r="H21" s="16"/>
      <c r="I21" s="15" t="s">
        <v>13</v>
      </c>
      <c r="J21" s="256">
        <f>[2]Invoerensolo!$BG$6</f>
        <v>0</v>
      </c>
      <c r="K21" s="257" t="s">
        <v>14</v>
      </c>
      <c r="L21" s="217"/>
      <c r="M21" s="217"/>
      <c r="N21" s="223"/>
      <c r="O21" s="217"/>
      <c r="P21" s="219"/>
    </row>
    <row r="22" spans="1:16" ht="16.5" thickTop="1" thickBot="1">
      <c r="A22" s="12"/>
      <c r="B22" s="12" t="s">
        <v>22</v>
      </c>
      <c r="C22" s="12" t="str">
        <f>[2]Invoerensolo!$E$6</f>
        <v>Pocahontas</v>
      </c>
      <c r="D22" s="211"/>
      <c r="E22" s="217"/>
      <c r="F22" s="12"/>
      <c r="G22" s="12"/>
      <c r="H22" s="16"/>
      <c r="I22" s="15" t="s">
        <v>119</v>
      </c>
      <c r="J22" s="5">
        <f>[2]Invoerensolo!$BH$6</f>
        <v>61.1</v>
      </c>
      <c r="K22" s="217"/>
      <c r="L22" s="217" t="s">
        <v>183</v>
      </c>
      <c r="M22" s="217">
        <f>[2]Invoerensolo!$C$2</f>
        <v>100</v>
      </c>
      <c r="N22" s="258" t="s">
        <v>9</v>
      </c>
      <c r="O22" s="238">
        <f>[2]Invoerensolo!$BJ$6</f>
        <v>61.1</v>
      </c>
      <c r="P22" s="219">
        <f>[2]Invoerensolo!$R$6</f>
        <v>2</v>
      </c>
    </row>
    <row r="23" spans="1:16" ht="15.75" thickTop="1">
      <c r="A23" s="12"/>
      <c r="B23" s="12" t="s">
        <v>23</v>
      </c>
      <c r="C23" s="12" t="str">
        <f>[2]Invoerensolo!$F$6</f>
        <v>ACZ</v>
      </c>
      <c r="D23" s="211"/>
      <c r="E23" s="217"/>
      <c r="F23" s="12"/>
      <c r="G23" s="12"/>
      <c r="H23" s="17"/>
      <c r="I23" s="217"/>
      <c r="J23" s="5"/>
      <c r="K23" s="217"/>
      <c r="L23" s="259" t="s">
        <v>18</v>
      </c>
      <c r="M23" s="217"/>
      <c r="N23" s="217"/>
      <c r="O23" s="223">
        <f>[2]Invoerensolo!$C$6</f>
        <v>61.1</v>
      </c>
      <c r="P23" s="260"/>
    </row>
    <row r="24" spans="1:16" ht="15.75" thickBot="1">
      <c r="A24" s="12"/>
      <c r="B24" s="12"/>
      <c r="C24" s="12"/>
      <c r="D24" s="217"/>
      <c r="E24" s="217"/>
      <c r="F24" s="12"/>
      <c r="G24" s="12"/>
      <c r="H24" s="16"/>
      <c r="I24" s="259"/>
      <c r="J24" s="5"/>
      <c r="K24" s="217"/>
      <c r="L24" s="217"/>
      <c r="M24" s="217"/>
      <c r="N24" s="223"/>
      <c r="O24" s="217"/>
      <c r="P24" s="219"/>
    </row>
    <row r="25" spans="1:16">
      <c r="A25" s="17">
        <f>[2]Invoerensolo!$B$7</f>
        <v>3</v>
      </c>
      <c r="B25" s="18" t="str">
        <f>[2]Invoerensolo!$D$7</f>
        <v>ZV Brunssum</v>
      </c>
      <c r="C25" s="240" t="str">
        <f>[2]Invoerensolo!M7</f>
        <v>Zuid</v>
      </c>
      <c r="D25" s="241">
        <v>0.3</v>
      </c>
      <c r="E25" s="19">
        <f>[2]Invoerensolo!$X$7</f>
        <v>5.9</v>
      </c>
      <c r="F25" s="19">
        <f>[2]Invoerensolo!$Y$7</f>
        <v>5.8</v>
      </c>
      <c r="G25" s="19">
        <f>[2]Invoerensolo!$Z$7</f>
        <v>5.6</v>
      </c>
      <c r="H25" s="20">
        <f>[2]Invoerensolo!$AA$7</f>
        <v>6.5</v>
      </c>
      <c r="I25" s="20">
        <f>[2]Invoerensolo!$AB$7</f>
        <v>6.5</v>
      </c>
      <c r="J25" s="13">
        <f>[2]Invoerensolo!$AD$7</f>
        <v>18.2</v>
      </c>
      <c r="K25" s="262" t="s">
        <v>25</v>
      </c>
      <c r="L25" s="263" t="s">
        <v>8</v>
      </c>
      <c r="M25" s="264">
        <f>[2]Invoerensolo!$C$1</f>
        <v>0</v>
      </c>
      <c r="N25" s="265" t="s">
        <v>9</v>
      </c>
      <c r="O25" s="266">
        <f>ROUND([2]Invoerensolo!$BR$7*[2]Invoerensolo!$C$1/100,4)</f>
        <v>0</v>
      </c>
      <c r="P25" s="248" t="str">
        <f>[2]Invoerensolo!$BS$7</f>
        <v/>
      </c>
    </row>
    <row r="26" spans="1:16" ht="15.75" thickBot="1">
      <c r="A26" s="12" t="str">
        <f>[2]Invoerensolo!$I$7</f>
        <v>x</v>
      </c>
      <c r="B26" s="12" t="str">
        <f>[2]Invoerensolo!$G$7</f>
        <v>Moramay Koomen</v>
      </c>
      <c r="C26" s="12">
        <f>[2]Invoerensolo!$H$7</f>
        <v>199806548</v>
      </c>
      <c r="D26" s="241">
        <v>0.4</v>
      </c>
      <c r="E26" s="8">
        <f>[2]Invoerensolo!$AK$7</f>
        <v>5.8</v>
      </c>
      <c r="F26" s="8">
        <f>[2]Invoerensolo!$AL$7</f>
        <v>5.7</v>
      </c>
      <c r="G26" s="8">
        <f>[2]Invoerensolo!$AM$7</f>
        <v>5.8</v>
      </c>
      <c r="H26" s="9">
        <f>[2]Invoerensolo!$AN$7</f>
        <v>6.2</v>
      </c>
      <c r="I26" s="9">
        <f>[2]Invoerensolo!$AO$7</f>
        <v>5.9</v>
      </c>
      <c r="J26" s="13">
        <f>[2]Invoerensolo!$AQ$7</f>
        <v>23.333300000000001</v>
      </c>
      <c r="K26" s="249" t="s">
        <v>26</v>
      </c>
      <c r="L26" s="250" t="s">
        <v>27</v>
      </c>
      <c r="M26" s="251">
        <f>[2]Invoerensolo!$C$3</f>
        <v>100</v>
      </c>
      <c r="N26" s="252" t="s">
        <v>9</v>
      </c>
      <c r="O26" s="253">
        <f>ROUND([2]Invoerensolo!$O$7*[2]Invoerensolo!$C$3/100,4)</f>
        <v>0</v>
      </c>
      <c r="P26" s="219" t="str">
        <f>[2]Invoerensolo!$P$7</f>
        <v/>
      </c>
    </row>
    <row r="27" spans="1:16">
      <c r="A27" s="12">
        <f>[2]Invoerensolo!$L$7</f>
        <v>0</v>
      </c>
      <c r="B27" s="12">
        <f>[2]Invoerensolo!$J$7</f>
        <v>0</v>
      </c>
      <c r="C27" s="12">
        <f>[2]Invoerensolo!$K$7</f>
        <v>0</v>
      </c>
      <c r="D27" s="241">
        <v>0.3</v>
      </c>
      <c r="E27" s="8">
        <f>[2]Invoerensolo!$AX$7</f>
        <v>6.2</v>
      </c>
      <c r="F27" s="8">
        <f>[2]Invoerensolo!$AY$7</f>
        <v>6.3</v>
      </c>
      <c r="G27" s="8">
        <f>[2]Invoerensolo!$AZ$7</f>
        <v>5.9</v>
      </c>
      <c r="H27" s="9">
        <f>[2]Invoerensolo!$BA$7</f>
        <v>5.6</v>
      </c>
      <c r="I27" s="9">
        <f>[2]Invoerensolo!$BB$7</f>
        <v>6.2</v>
      </c>
      <c r="J27" s="13">
        <f>[2]Invoerensolo!$BD$7</f>
        <v>18.3</v>
      </c>
      <c r="K27" s="249" t="s">
        <v>28</v>
      </c>
      <c r="L27" s="217"/>
      <c r="M27" s="217"/>
      <c r="N27" s="223"/>
      <c r="O27" s="217"/>
      <c r="P27" s="219"/>
    </row>
    <row r="28" spans="1:16">
      <c r="A28" s="12"/>
      <c r="B28" s="12"/>
      <c r="C28" s="12"/>
      <c r="D28" s="217"/>
      <c r="E28" s="217"/>
      <c r="F28" s="14"/>
      <c r="G28" s="14"/>
      <c r="H28" s="254"/>
      <c r="I28" s="254"/>
      <c r="J28" s="255">
        <f>SUM(J25:J27)</f>
        <v>59.833299999999994</v>
      </c>
      <c r="K28" s="217"/>
      <c r="L28" s="217"/>
      <c r="M28" s="217"/>
      <c r="N28" s="223"/>
      <c r="O28" s="217"/>
      <c r="P28" s="219"/>
    </row>
    <row r="29" spans="1:16" ht="15.75" thickBot="1">
      <c r="A29" s="12"/>
      <c r="B29" s="12"/>
      <c r="C29" s="12"/>
      <c r="D29" s="217"/>
      <c r="E29" s="217"/>
      <c r="F29" s="12"/>
      <c r="G29" s="12"/>
      <c r="H29" s="16"/>
      <c r="I29" s="15" t="s">
        <v>13</v>
      </c>
      <c r="J29" s="256">
        <f>[2]Invoerensolo!$BG$7</f>
        <v>0</v>
      </c>
      <c r="K29" s="257" t="s">
        <v>14</v>
      </c>
      <c r="L29" s="217"/>
      <c r="M29" s="217"/>
      <c r="N29" s="223"/>
      <c r="O29" s="217"/>
      <c r="P29" s="219"/>
    </row>
    <row r="30" spans="1:16" ht="16.5" thickTop="1" thickBot="1">
      <c r="A30" s="12"/>
      <c r="B30" s="12" t="s">
        <v>22</v>
      </c>
      <c r="C30" s="12" t="str">
        <f>[2]Invoerensolo!$E$7</f>
        <v>Like a river</v>
      </c>
      <c r="D30" s="211"/>
      <c r="E30" s="217"/>
      <c r="F30" s="12"/>
      <c r="G30" s="12"/>
      <c r="H30" s="16"/>
      <c r="I30" s="15" t="s">
        <v>119</v>
      </c>
      <c r="J30" s="5">
        <f>[2]Invoerensolo!$BH$7</f>
        <v>59.833299999999994</v>
      </c>
      <c r="K30" s="217"/>
      <c r="L30" s="217" t="s">
        <v>183</v>
      </c>
      <c r="M30" s="217">
        <f>[2]Invoerensolo!$C$2</f>
        <v>100</v>
      </c>
      <c r="N30" s="258" t="s">
        <v>9</v>
      </c>
      <c r="O30" s="238">
        <f>[2]Invoerensolo!$BJ$7</f>
        <v>59.833300000000001</v>
      </c>
      <c r="P30" s="219">
        <f>[2]Invoerensolo!$R$7</f>
        <v>3</v>
      </c>
    </row>
    <row r="31" spans="1:16" ht="15.75" thickTop="1">
      <c r="A31" s="12"/>
      <c r="B31" s="12" t="s">
        <v>23</v>
      </c>
      <c r="C31" s="12" t="str">
        <f>[2]Invoerensolo!$F$7</f>
        <v>Petra Ampts</v>
      </c>
      <c r="D31" s="211"/>
      <c r="E31" s="217"/>
      <c r="F31" s="12"/>
      <c r="G31" s="12"/>
      <c r="H31" s="17"/>
      <c r="I31" s="217"/>
      <c r="J31" s="5"/>
      <c r="K31" s="217"/>
      <c r="L31" s="259" t="s">
        <v>18</v>
      </c>
      <c r="M31" s="217"/>
      <c r="N31" s="217"/>
      <c r="O31" s="223">
        <f>[2]Invoerensolo!$C$7</f>
        <v>59.833300000000001</v>
      </c>
      <c r="P31" s="260"/>
    </row>
    <row r="32" spans="1:16" ht="15.75" thickBot="1">
      <c r="A32" s="12"/>
      <c r="B32" s="12"/>
      <c r="C32" s="12"/>
      <c r="D32" s="217"/>
      <c r="E32" s="217"/>
      <c r="F32" s="12"/>
      <c r="G32" s="12"/>
      <c r="H32" s="16"/>
      <c r="I32" s="259"/>
      <c r="J32" s="5"/>
      <c r="K32" s="217"/>
      <c r="L32" s="217"/>
      <c r="M32" s="217"/>
      <c r="N32" s="223"/>
      <c r="O32" s="217"/>
      <c r="P32" s="219"/>
    </row>
    <row r="33" spans="1:15">
      <c r="A33" s="45">
        <f>[2]Invoerensolo!$A$8</f>
        <v>4</v>
      </c>
      <c r="B33" s="47" t="str">
        <f>[2]Invoerensolo!$D$8</f>
        <v>ZPV-Hieronymus</v>
      </c>
      <c r="C33" s="26" t="str">
        <f>[2]Invoerensolo!$M$8</f>
        <v>Zuid</v>
      </c>
      <c r="D33" s="27">
        <v>0.3</v>
      </c>
      <c r="E33" s="48"/>
      <c r="F33" s="48"/>
      <c r="G33" s="48"/>
      <c r="H33" s="49"/>
      <c r="I33" s="49"/>
      <c r="J33" s="32"/>
      <c r="K33" s="53" t="s">
        <v>25</v>
      </c>
      <c r="L33" s="50" t="s">
        <v>8</v>
      </c>
      <c r="M33" s="51">
        <f>[2]Invoerensolo!$C$1</f>
        <v>0</v>
      </c>
      <c r="N33" s="52" t="s">
        <v>9</v>
      </c>
      <c r="O33" s="30"/>
    </row>
    <row r="34" spans="1:15" ht="15.75" thickBot="1">
      <c r="A34" s="31">
        <f>[2]Invoerensolo!$I$8</f>
        <v>0</v>
      </c>
      <c r="B34" s="31" t="str">
        <f>[2]Invoerensolo!$G$8</f>
        <v>Kes Elsenaar</v>
      </c>
      <c r="C34" s="31">
        <f>[2]Invoerensolo!$H$8</f>
        <v>199705202</v>
      </c>
      <c r="D34" s="27">
        <v>0.4</v>
      </c>
      <c r="E34" s="28"/>
      <c r="F34" s="28"/>
      <c r="G34" s="28"/>
      <c r="H34" s="29"/>
      <c r="I34" s="29"/>
      <c r="J34" s="32"/>
      <c r="K34" s="54" t="s">
        <v>26</v>
      </c>
      <c r="L34" s="55" t="s">
        <v>27</v>
      </c>
      <c r="M34" s="56">
        <f>[2]Invoerensolo!$C$3</f>
        <v>100</v>
      </c>
      <c r="N34" s="57" t="s">
        <v>9</v>
      </c>
      <c r="O34" s="58"/>
    </row>
    <row r="35" spans="1:15">
      <c r="A35" s="31">
        <f>[2]Invoerensolo!$L$8</f>
        <v>0</v>
      </c>
      <c r="B35" s="31">
        <f>[2]Invoerensolo!$J$8</f>
        <v>0</v>
      </c>
      <c r="C35" s="31">
        <f>[2]Invoerensolo!$K$8</f>
        <v>0</v>
      </c>
      <c r="D35" s="27">
        <v>0.3</v>
      </c>
      <c r="E35" s="28"/>
      <c r="F35" s="28"/>
      <c r="G35" s="28"/>
      <c r="H35" s="29"/>
      <c r="I35" s="29"/>
      <c r="J35" s="32"/>
      <c r="K35" s="54" t="s">
        <v>28</v>
      </c>
      <c r="L35" s="23"/>
      <c r="M35" s="23"/>
      <c r="N35" s="24"/>
      <c r="O35" s="24"/>
    </row>
    <row r="36" spans="1:15">
      <c r="A36" s="31"/>
      <c r="B36" s="31"/>
      <c r="C36" s="31"/>
      <c r="D36" s="23"/>
      <c r="E36" s="23"/>
      <c r="F36" s="37"/>
      <c r="G36" s="37"/>
      <c r="H36" s="38"/>
      <c r="I36" s="38"/>
      <c r="J36" s="59"/>
      <c r="K36" s="23"/>
      <c r="L36" s="23"/>
      <c r="M36" s="23"/>
      <c r="N36" s="24"/>
      <c r="O36" s="24"/>
    </row>
    <row r="37" spans="1:15" ht="15.75" thickBot="1">
      <c r="A37" s="31"/>
      <c r="B37" s="31"/>
      <c r="C37" s="31"/>
      <c r="D37" s="23"/>
      <c r="E37" s="23"/>
      <c r="F37" s="31"/>
      <c r="G37" s="31"/>
      <c r="H37" s="40"/>
      <c r="I37" s="41" t="s">
        <v>13</v>
      </c>
      <c r="J37" s="60"/>
      <c r="K37" s="61" t="s">
        <v>14</v>
      </c>
      <c r="L37" s="23"/>
      <c r="M37" s="23"/>
      <c r="N37" s="24"/>
      <c r="O37" s="24"/>
    </row>
    <row r="38" spans="1:15" ht="16.5" thickTop="1" thickBot="1">
      <c r="A38" s="31"/>
      <c r="B38" s="41" t="s">
        <v>15</v>
      </c>
      <c r="C38" s="62" t="str">
        <f>[2]Invoerensolo!$E$8</f>
        <v>Asassin's Creed</v>
      </c>
      <c r="D38" s="31"/>
      <c r="E38" s="23"/>
      <c r="F38" s="31"/>
      <c r="G38" s="31"/>
      <c r="H38" s="40"/>
      <c r="I38" s="23"/>
      <c r="J38" s="24"/>
      <c r="K38" s="23"/>
      <c r="L38" s="41" t="s">
        <v>29</v>
      </c>
      <c r="M38" s="23">
        <f>[2]Invoerensolo!$C$2</f>
        <v>100</v>
      </c>
      <c r="N38" s="63" t="s">
        <v>9</v>
      </c>
      <c r="O38" s="25"/>
    </row>
    <row r="39" spans="1:15" ht="15.75" thickTop="1">
      <c r="A39" s="31"/>
      <c r="B39" s="41" t="s">
        <v>17</v>
      </c>
      <c r="C39" s="62" t="str">
        <f>[2]Invoerensolo!$F$8</f>
        <v>Charlotte van Crugten</v>
      </c>
      <c r="D39" s="31"/>
      <c r="E39" s="23"/>
      <c r="F39" s="31"/>
      <c r="G39" s="31"/>
      <c r="H39" s="45"/>
      <c r="I39" s="23"/>
      <c r="J39" s="24"/>
      <c r="K39" s="23"/>
      <c r="L39" s="46" t="s">
        <v>18</v>
      </c>
      <c r="M39" s="23"/>
      <c r="N39" s="23"/>
      <c r="O39" s="24"/>
    </row>
    <row r="40" spans="1:15">
      <c r="A40" s="33"/>
      <c r="B40" s="33"/>
      <c r="C40" s="31"/>
      <c r="D40" s="33"/>
      <c r="E40" s="33"/>
      <c r="F40" s="33"/>
      <c r="G40" s="33"/>
      <c r="H40" s="33"/>
      <c r="I40" s="33"/>
      <c r="J40" s="33"/>
      <c r="K40" s="33"/>
      <c r="L40" s="64"/>
      <c r="M40" s="33"/>
      <c r="N40" s="33"/>
      <c r="O40" s="33"/>
    </row>
  </sheetData>
  <mergeCells count="4">
    <mergeCell ref="J1:K1"/>
    <mergeCell ref="L1:N1"/>
    <mergeCell ref="J2:K2"/>
    <mergeCell ref="L2:N2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4"/>
  <sheetViews>
    <sheetView workbookViewId="0">
      <selection activeCell="Q17" sqref="Q17"/>
    </sheetView>
  </sheetViews>
  <sheetFormatPr defaultRowHeight="15"/>
  <cols>
    <col min="1" max="1" width="5.5703125" customWidth="1"/>
    <col min="2" max="2" width="23" customWidth="1"/>
    <col min="3" max="3" width="12.140625" customWidth="1"/>
    <col min="4" max="4" width="5.7109375" customWidth="1"/>
    <col min="5" max="6" width="4.7109375" customWidth="1"/>
    <col min="7" max="8" width="4.5703125" customWidth="1"/>
    <col min="9" max="9" width="4.7109375" customWidth="1"/>
    <col min="10" max="10" width="13.42578125" customWidth="1"/>
    <col min="11" max="11" width="4.42578125" customWidth="1"/>
    <col min="12" max="12" width="5" customWidth="1"/>
    <col min="13" max="14" width="5.140625" customWidth="1"/>
    <col min="15" max="15" width="8.85546875" customWidth="1"/>
  </cols>
  <sheetData>
    <row r="1" spans="1:16">
      <c r="A1" s="288" t="str">
        <f>'[2]Startlijst solo'!$A$1</f>
        <v>Interregio Senioren</v>
      </c>
      <c r="B1" s="289"/>
      <c r="C1" s="289"/>
      <c r="D1" s="289"/>
      <c r="E1" s="289"/>
      <c r="F1" s="289"/>
      <c r="G1" s="289"/>
      <c r="H1" s="211"/>
      <c r="I1" s="217"/>
      <c r="J1" s="282" t="s">
        <v>145</v>
      </c>
      <c r="K1" s="283"/>
      <c r="L1" s="284">
        <f>'[2]Startlijst solo'!M1</f>
        <v>43106</v>
      </c>
      <c r="M1" s="284"/>
      <c r="N1" s="285"/>
      <c r="O1" s="218"/>
      <c r="P1" s="219"/>
    </row>
    <row r="2" spans="1:16">
      <c r="A2" s="216">
        <f>'[2]Startlijst solo'!$A$2</f>
        <v>0</v>
      </c>
      <c r="B2" s="211"/>
      <c r="C2" s="220" t="str">
        <f>'[2]Startlijst solo'!C2</f>
        <v>Heerenveen: Sportstad Heerenveen</v>
      </c>
      <c r="D2" s="211"/>
      <c r="E2" s="211"/>
      <c r="F2" s="211"/>
      <c r="G2" s="211"/>
      <c r="H2" s="211"/>
      <c r="I2" s="217"/>
      <c r="J2" s="282" t="s">
        <v>146</v>
      </c>
      <c r="K2" s="283"/>
      <c r="L2" s="286">
        <f>'[2]Startlijst solo'!M2</f>
        <v>0.5625</v>
      </c>
      <c r="M2" s="286"/>
      <c r="N2" s="287"/>
      <c r="O2" s="217"/>
      <c r="P2" s="219"/>
    </row>
    <row r="3" spans="1:16" ht="15.75" thickBot="1">
      <c r="A3" s="221" t="s">
        <v>20</v>
      </c>
      <c r="B3" s="221" t="str">
        <f>'[2]Startlijst solo'!B3</f>
        <v>Senioren</v>
      </c>
      <c r="C3" s="222"/>
      <c r="D3" s="222"/>
      <c r="E3" s="222"/>
      <c r="F3" s="222"/>
      <c r="G3" s="222"/>
      <c r="H3" s="222"/>
      <c r="I3" s="222"/>
      <c r="J3" s="223"/>
      <c r="K3" s="217"/>
      <c r="L3" s="217"/>
      <c r="M3" s="217"/>
      <c r="N3" s="223"/>
      <c r="O3" s="217"/>
      <c r="P3" s="219"/>
    </row>
    <row r="4" spans="1:16" ht="15.75" thickTop="1">
      <c r="A4" s="224"/>
      <c r="B4" s="224"/>
      <c r="C4" s="225"/>
      <c r="D4" s="224"/>
      <c r="E4" s="224"/>
      <c r="F4" s="224"/>
      <c r="G4" s="224"/>
      <c r="H4" s="224"/>
      <c r="I4" s="224"/>
      <c r="J4" s="226"/>
      <c r="K4" s="224"/>
      <c r="L4" s="224"/>
      <c r="M4" s="224"/>
      <c r="N4" s="226"/>
      <c r="O4" s="224"/>
      <c r="P4" s="227"/>
    </row>
    <row r="5" spans="1:16">
      <c r="A5" s="218"/>
      <c r="B5" s="267" t="s">
        <v>184</v>
      </c>
      <c r="C5" s="229"/>
      <c r="D5" s="218"/>
      <c r="E5" s="218"/>
      <c r="F5" s="218"/>
      <c r="G5" s="218"/>
      <c r="H5" s="218"/>
      <c r="I5" s="218"/>
      <c r="J5" s="230"/>
      <c r="K5" s="218"/>
      <c r="L5" s="218"/>
      <c r="M5" s="218"/>
      <c r="N5" s="230"/>
      <c r="O5" s="218"/>
      <c r="P5" s="219"/>
    </row>
    <row r="6" spans="1:16">
      <c r="A6" s="218"/>
      <c r="B6" s="218"/>
      <c r="C6" s="229"/>
      <c r="D6" s="218"/>
      <c r="E6" s="218"/>
      <c r="F6" s="218"/>
      <c r="G6" s="218"/>
      <c r="H6" s="218"/>
      <c r="I6" s="218"/>
      <c r="J6" s="230"/>
      <c r="K6" s="218"/>
      <c r="L6" s="218"/>
      <c r="M6" s="218"/>
      <c r="N6" s="230"/>
      <c r="O6" s="218"/>
      <c r="P6" s="219"/>
    </row>
    <row r="7" spans="1:16">
      <c r="A7" s="217" t="s">
        <v>179</v>
      </c>
      <c r="B7" s="231" t="s">
        <v>1</v>
      </c>
      <c r="C7" s="232" t="s">
        <v>2</v>
      </c>
      <c r="D7" s="218"/>
      <c r="E7" s="218"/>
      <c r="F7" s="218"/>
      <c r="G7" s="218"/>
      <c r="H7" s="218"/>
      <c r="I7" s="218"/>
      <c r="J7" s="233"/>
      <c r="K7" s="218"/>
      <c r="L7" s="218"/>
      <c r="M7" s="218"/>
      <c r="N7" s="230"/>
      <c r="O7" s="218"/>
      <c r="P7" s="234" t="s">
        <v>180</v>
      </c>
    </row>
    <row r="8" spans="1:16" ht="15.75" thickBot="1">
      <c r="A8" s="217" t="s">
        <v>181</v>
      </c>
      <c r="B8" s="231" t="s">
        <v>4</v>
      </c>
      <c r="C8" s="235" t="s">
        <v>5</v>
      </c>
      <c r="D8" s="236"/>
      <c r="E8" s="237">
        <v>1</v>
      </c>
      <c r="F8" s="237">
        <v>2</v>
      </c>
      <c r="G8" s="237">
        <v>3</v>
      </c>
      <c r="H8" s="237">
        <v>4</v>
      </c>
      <c r="I8" s="237">
        <v>5</v>
      </c>
      <c r="J8" s="238"/>
      <c r="K8" s="217"/>
      <c r="L8" s="236"/>
      <c r="M8" s="236"/>
      <c r="N8" s="238"/>
      <c r="O8" s="236"/>
      <c r="P8" s="239" t="s">
        <v>182</v>
      </c>
    </row>
    <row r="9" spans="1:16" ht="15.75" thickTop="1">
      <c r="A9" s="6">
        <f>[2]Invoerenduet!$B$5</f>
        <v>1</v>
      </c>
      <c r="B9" s="7" t="str">
        <f>[2]Invoerenduet!$D$5</f>
        <v>ACZ</v>
      </c>
      <c r="C9" s="240" t="str">
        <f>[2]Invoerenduet!$Q$5</f>
        <v>West</v>
      </c>
      <c r="D9" s="241">
        <v>0.3</v>
      </c>
      <c r="E9" s="242">
        <f>[2]Invoerenduet!$AB$5</f>
        <v>7.4</v>
      </c>
      <c r="F9" s="242">
        <f>[2]Invoerenduet!$AC$5</f>
        <v>7.3</v>
      </c>
      <c r="G9" s="242">
        <f>[2]Invoerenduet!$AD$5</f>
        <v>7.2</v>
      </c>
      <c r="H9" s="243">
        <f>[2]Invoerenduet!$AE$5</f>
        <v>6.4</v>
      </c>
      <c r="I9" s="243">
        <f>[2]Invoerenduet!$AF$5</f>
        <v>6.3</v>
      </c>
      <c r="J9" s="10">
        <f>[2]Invoerenduet!$AH$5</f>
        <v>20.9</v>
      </c>
      <c r="K9" s="244" t="s">
        <v>25</v>
      </c>
      <c r="L9" s="245" t="s">
        <v>8</v>
      </c>
      <c r="M9" s="246">
        <f>[2]Invoerenduet!$C$1</f>
        <v>0</v>
      </c>
      <c r="N9" s="247" t="s">
        <v>9</v>
      </c>
      <c r="O9" s="11">
        <f>ROUND([2]Invoerenduet!$BX$5*[2]Invoerenduet!$C$1/100,4)</f>
        <v>0</v>
      </c>
      <c r="P9" s="248" t="str">
        <f>[2]Invoerenduet!$BY$5</f>
        <v/>
      </c>
    </row>
    <row r="10" spans="1:16" ht="15.75" thickBot="1">
      <c r="A10" s="12" t="str">
        <f>[2]Invoerenduet!$I$5</f>
        <v>x</v>
      </c>
      <c r="B10" s="12" t="str">
        <f>[2]Invoerenduet!$G$5</f>
        <v>Kim Schallenberg</v>
      </c>
      <c r="C10" s="12">
        <f>[2]Invoerenduet!$H$5</f>
        <v>200100454</v>
      </c>
      <c r="D10" s="241">
        <v>0.4</v>
      </c>
      <c r="E10" s="8">
        <f>[2]Invoerenduet!$AO$5</f>
        <v>6.9</v>
      </c>
      <c r="F10" s="8">
        <f>[2]Invoerenduet!$AP$5</f>
        <v>7.5</v>
      </c>
      <c r="G10" s="8">
        <f>[2]Invoerenduet!$AQ$5</f>
        <v>6.5</v>
      </c>
      <c r="H10" s="9">
        <f>[2]Invoerenduet!$AR$5</f>
        <v>6.8</v>
      </c>
      <c r="I10" s="9">
        <f>[2]Invoerenduet!$AS$5</f>
        <v>6.7</v>
      </c>
      <c r="J10" s="13">
        <f>[2]Invoerenduet!$AU$5</f>
        <v>27.2</v>
      </c>
      <c r="K10" s="249" t="s">
        <v>26</v>
      </c>
      <c r="L10" s="250" t="s">
        <v>27</v>
      </c>
      <c r="M10" s="251">
        <f>[2]Invoerenduet!$C$3</f>
        <v>100</v>
      </c>
      <c r="N10" s="252" t="s">
        <v>9</v>
      </c>
      <c r="O10" s="253">
        <f>ROUND([2]Invoerenduet!$S$5*[2]Invoerenduet!$C$3/100,4)</f>
        <v>0</v>
      </c>
      <c r="P10" s="219" t="str">
        <f>[2]Invoerenduet!$T$5</f>
        <v/>
      </c>
    </row>
    <row r="11" spans="1:16">
      <c r="A11" s="12" t="str">
        <f>[2]Invoerenduet!$L$5</f>
        <v>x</v>
      </c>
      <c r="B11" s="12" t="str">
        <f>[2]Invoerenduet!$J$5</f>
        <v>Manolya Yapar</v>
      </c>
      <c r="C11" s="12">
        <f>[2]Invoerenduet!$K$5</f>
        <v>200101304</v>
      </c>
      <c r="D11" s="241">
        <v>0.3</v>
      </c>
      <c r="E11" s="8">
        <f>[2]Invoerenduet!$BB$5</f>
        <v>7.5</v>
      </c>
      <c r="F11" s="8">
        <f>[2]Invoerenduet!$BC$5</f>
        <v>6.8</v>
      </c>
      <c r="G11" s="8">
        <f>[2]Invoerenduet!$BD$5</f>
        <v>7.3</v>
      </c>
      <c r="H11" s="9">
        <f>[2]Invoerenduet!$BE$5</f>
        <v>7.3</v>
      </c>
      <c r="I11" s="9">
        <f>[2]Invoerenduet!$BF$5</f>
        <v>7.4</v>
      </c>
      <c r="J11" s="13">
        <f>[2]Invoerenduet!$BH$5</f>
        <v>22</v>
      </c>
      <c r="K11" s="249" t="s">
        <v>28</v>
      </c>
      <c r="L11" s="217"/>
      <c r="M11" s="217"/>
      <c r="N11" s="223"/>
      <c r="O11" s="217"/>
      <c r="P11" s="219"/>
    </row>
    <row r="12" spans="1:16">
      <c r="A12" s="12">
        <f>[2]Invoerenduet!$O$5</f>
        <v>0</v>
      </c>
      <c r="B12" s="12">
        <f>[2]Invoerenduet!$M$5</f>
        <v>0</v>
      </c>
      <c r="C12" s="12">
        <f>[2]Invoerenduet!$N$5</f>
        <v>0</v>
      </c>
      <c r="D12" s="217"/>
      <c r="E12" s="217"/>
      <c r="F12" s="14"/>
      <c r="G12" s="14"/>
      <c r="H12" s="254"/>
      <c r="I12" s="254"/>
      <c r="J12" s="255">
        <f>SUM(J9:J11)</f>
        <v>70.099999999999994</v>
      </c>
      <c r="K12" s="217"/>
      <c r="L12" s="217"/>
      <c r="M12" s="217"/>
      <c r="N12" s="223"/>
      <c r="O12" s="217"/>
      <c r="P12" s="219"/>
    </row>
    <row r="13" spans="1:16" ht="15.75" thickBot="1">
      <c r="A13" s="12"/>
      <c r="B13" s="12"/>
      <c r="C13" s="12"/>
      <c r="D13" s="217"/>
      <c r="E13" s="217"/>
      <c r="F13" s="12"/>
      <c r="G13" s="12"/>
      <c r="H13" s="16"/>
      <c r="I13" s="15" t="s">
        <v>13</v>
      </c>
      <c r="J13" s="256">
        <f>[2]Invoerenduet!$BK$5</f>
        <v>0</v>
      </c>
      <c r="K13" s="257" t="s">
        <v>14</v>
      </c>
      <c r="L13" s="217"/>
      <c r="M13" s="217"/>
      <c r="N13" s="223"/>
      <c r="O13" s="217"/>
      <c r="P13" s="219"/>
    </row>
    <row r="14" spans="1:16" ht="16.5" thickTop="1" thickBot="1">
      <c r="A14" s="12"/>
      <c r="B14" s="12" t="s">
        <v>22</v>
      </c>
      <c r="C14" s="12" t="str">
        <f>[2]Invoerenduet!$E$5</f>
        <v>Time and Sand</v>
      </c>
      <c r="D14" s="211"/>
      <c r="E14" s="217"/>
      <c r="F14" s="12"/>
      <c r="G14" s="12"/>
      <c r="H14" s="16"/>
      <c r="I14" s="15" t="s">
        <v>119</v>
      </c>
      <c r="J14" s="5">
        <f>[2]Invoerenduet!$BL$5</f>
        <v>70.099999999999994</v>
      </c>
      <c r="K14" s="217"/>
      <c r="L14" s="217" t="s">
        <v>183</v>
      </c>
      <c r="M14" s="217">
        <f>[2]Invoerenduet!$C$2</f>
        <v>100</v>
      </c>
      <c r="N14" s="258" t="s">
        <v>9</v>
      </c>
      <c r="O14" s="238">
        <f>[2]Invoerenduet!$BN$5</f>
        <v>70.099999999999994</v>
      </c>
      <c r="P14" s="219">
        <f>[2]Invoerenduet!$V$5</f>
        <v>1</v>
      </c>
    </row>
    <row r="15" spans="1:16" ht="15.75" thickTop="1">
      <c r="A15" s="12"/>
      <c r="B15" s="12" t="s">
        <v>23</v>
      </c>
      <c r="C15" s="12" t="str">
        <f>[2]Invoerenduet!$F$5</f>
        <v>Kasia Kulesza</v>
      </c>
      <c r="D15" s="211"/>
      <c r="E15" s="217"/>
      <c r="F15" s="12"/>
      <c r="G15" s="12"/>
      <c r="H15" s="17"/>
      <c r="I15" s="217"/>
      <c r="J15" s="5"/>
      <c r="K15" s="217"/>
      <c r="L15" s="259" t="s">
        <v>18</v>
      </c>
      <c r="M15" s="217"/>
      <c r="N15" s="217"/>
      <c r="O15" s="223">
        <f>[2]Invoerenduet!$C$5</f>
        <v>70.099999999999994</v>
      </c>
      <c r="P15" s="260"/>
    </row>
    <row r="16" spans="1:16" ht="15.75" thickBot="1">
      <c r="A16" s="12"/>
      <c r="B16" s="12"/>
      <c r="C16" s="12"/>
      <c r="D16" s="217"/>
      <c r="E16" s="217"/>
      <c r="F16" s="12"/>
      <c r="G16" s="12"/>
      <c r="H16" s="16"/>
      <c r="I16" s="259"/>
      <c r="J16" s="5"/>
      <c r="K16" s="261"/>
      <c r="L16" s="217"/>
      <c r="M16" s="217"/>
      <c r="N16" s="223"/>
      <c r="O16" s="217"/>
      <c r="P16" s="219"/>
    </row>
    <row r="17" spans="1:16">
      <c r="A17" s="17">
        <f>[2]Invoerenduet!$B$6</f>
        <v>2</v>
      </c>
      <c r="B17" s="18" t="str">
        <f>[2]Invoerenduet!$D$6</f>
        <v>ZPCH</v>
      </c>
      <c r="C17" s="240" t="str">
        <f>[2]Invoerenduet!$Q$6</f>
        <v>Midwest</v>
      </c>
      <c r="D17" s="241">
        <v>0.3</v>
      </c>
      <c r="E17" s="19">
        <f>[2]Invoerenduet!$AB$6</f>
        <v>7.2</v>
      </c>
      <c r="F17" s="19">
        <f>[2]Invoerenduet!$AC$6</f>
        <v>7.1</v>
      </c>
      <c r="G17" s="19">
        <f>[2]Invoerenduet!$AD$6</f>
        <v>7</v>
      </c>
      <c r="H17" s="20">
        <f>[2]Invoerenduet!$AE$6</f>
        <v>6.2</v>
      </c>
      <c r="I17" s="20">
        <f>[2]Invoerenduet!$AF$6</f>
        <v>7.2</v>
      </c>
      <c r="J17" s="13">
        <f>[2]Invoerenduet!$AH$6</f>
        <v>21.3</v>
      </c>
      <c r="K17" s="262" t="s">
        <v>25</v>
      </c>
      <c r="L17" s="263" t="s">
        <v>8</v>
      </c>
      <c r="M17" s="264">
        <f>[2]Invoerenduet!$C$1</f>
        <v>0</v>
      </c>
      <c r="N17" s="265" t="s">
        <v>9</v>
      </c>
      <c r="O17" s="266">
        <f>ROUND([2]Invoerenduet!$BX$6*[2]Invoerenduet!$C$1/100,4)</f>
        <v>0</v>
      </c>
      <c r="P17" s="248" t="str">
        <f>[2]Invoerenduet!$BY$6</f>
        <v/>
      </c>
    </row>
    <row r="18" spans="1:16" ht="15.75" thickBot="1">
      <c r="A18" s="12" t="str">
        <f>[2]Invoerenduet!$I$6</f>
        <v>x</v>
      </c>
      <c r="B18" s="12" t="str">
        <f>[2]Invoerenduet!$G$6</f>
        <v>Vivienne Eendennaam</v>
      </c>
      <c r="C18" s="12">
        <f>[2]Invoerenduet!$H$6</f>
        <v>200103806</v>
      </c>
      <c r="D18" s="241">
        <v>0.4</v>
      </c>
      <c r="E18" s="8">
        <f>[2]Invoerenduet!$AO$6</f>
        <v>7</v>
      </c>
      <c r="F18" s="8">
        <f>[2]Invoerenduet!$AP$6</f>
        <v>7</v>
      </c>
      <c r="G18" s="8">
        <f>[2]Invoerenduet!$AQ$6</f>
        <v>6.4</v>
      </c>
      <c r="H18" s="9">
        <f>[2]Invoerenduet!$AR$6</f>
        <v>6.7</v>
      </c>
      <c r="I18" s="9">
        <f>[2]Invoerenduet!$AS$6</f>
        <v>7.2</v>
      </c>
      <c r="J18" s="13">
        <f>[2]Invoerenduet!$AU$6</f>
        <v>27.6</v>
      </c>
      <c r="K18" s="249" t="s">
        <v>26</v>
      </c>
      <c r="L18" s="250" t="s">
        <v>27</v>
      </c>
      <c r="M18" s="251">
        <f>[2]Invoerenduet!$C$3</f>
        <v>100</v>
      </c>
      <c r="N18" s="252" t="s">
        <v>9</v>
      </c>
      <c r="O18" s="253">
        <f>ROUND([2]Invoerenduet!$S$6*[2]Invoerenduet!$C$3/100,4)</f>
        <v>0</v>
      </c>
      <c r="P18" s="219" t="str">
        <f>[2]Invoerenduet!$T$6</f>
        <v/>
      </c>
    </row>
    <row r="19" spans="1:16">
      <c r="A19" s="12" t="str">
        <f>[2]Invoerenduet!$L$6</f>
        <v>x</v>
      </c>
      <c r="B19" s="12" t="str">
        <f>[2]Invoerenduet!$J$6</f>
        <v>Rebecca Duyverman</v>
      </c>
      <c r="C19" s="12">
        <f>[2]Invoerenduet!$K$6</f>
        <v>199903330</v>
      </c>
      <c r="D19" s="241">
        <v>0.3</v>
      </c>
      <c r="E19" s="8">
        <f>[2]Invoerenduet!$BB$6</f>
        <v>7.2</v>
      </c>
      <c r="F19" s="8">
        <f>[2]Invoerenduet!$BC$6</f>
        <v>6.9</v>
      </c>
      <c r="G19" s="8">
        <f>[2]Invoerenduet!$BD$6</f>
        <v>7.1</v>
      </c>
      <c r="H19" s="9">
        <f>[2]Invoerenduet!$BE$6</f>
        <v>6.1</v>
      </c>
      <c r="I19" s="9">
        <f>[2]Invoerenduet!$BF$6</f>
        <v>7</v>
      </c>
      <c r="J19" s="13">
        <f>[2]Invoerenduet!$BH$6</f>
        <v>21</v>
      </c>
      <c r="K19" s="249" t="s">
        <v>28</v>
      </c>
      <c r="L19" s="217"/>
      <c r="M19" s="217"/>
      <c r="N19" s="223"/>
      <c r="O19" s="217"/>
      <c r="P19" s="219"/>
    </row>
    <row r="20" spans="1:16">
      <c r="A20" s="12">
        <f>[2]Invoerenduet!$O$6</f>
        <v>0</v>
      </c>
      <c r="B20" s="12">
        <f>[2]Invoerenduet!$M$6</f>
        <v>0</v>
      </c>
      <c r="C20" s="12">
        <f>[2]Invoerenduet!$N$6</f>
        <v>0</v>
      </c>
      <c r="D20" s="217"/>
      <c r="E20" s="217"/>
      <c r="F20" s="14"/>
      <c r="G20" s="14"/>
      <c r="H20" s="254"/>
      <c r="I20" s="254"/>
      <c r="J20" s="255">
        <f>SUM(J17:J19)</f>
        <v>69.900000000000006</v>
      </c>
      <c r="K20" s="217"/>
      <c r="L20" s="217"/>
      <c r="M20" s="217"/>
      <c r="N20" s="223"/>
      <c r="O20" s="217"/>
      <c r="P20" s="219"/>
    </row>
    <row r="21" spans="1:16" ht="15.75" thickBot="1">
      <c r="A21" s="12"/>
      <c r="B21" s="12"/>
      <c r="C21" s="12"/>
      <c r="D21" s="217"/>
      <c r="E21" s="217"/>
      <c r="F21" s="12"/>
      <c r="G21" s="12"/>
      <c r="H21" s="16"/>
      <c r="I21" s="15" t="s">
        <v>13</v>
      </c>
      <c r="J21" s="256">
        <f>[2]Invoerenduet!$BK$6</f>
        <v>0</v>
      </c>
      <c r="K21" s="257" t="s">
        <v>14</v>
      </c>
      <c r="L21" s="217"/>
      <c r="M21" s="217"/>
      <c r="N21" s="223"/>
      <c r="O21" s="217"/>
      <c r="P21" s="219"/>
    </row>
    <row r="22" spans="1:16" ht="16.5" thickTop="1" thickBot="1">
      <c r="A22" s="12"/>
      <c r="B22" s="12" t="s">
        <v>22</v>
      </c>
      <c r="C22" s="12" t="str">
        <f>[2]Invoerenduet!$E$6</f>
        <v>Caprice</v>
      </c>
      <c r="D22" s="211"/>
      <c r="E22" s="217"/>
      <c r="F22" s="12"/>
      <c r="G22" s="12"/>
      <c r="H22" s="16"/>
      <c r="I22" s="15" t="s">
        <v>119</v>
      </c>
      <c r="J22" s="5">
        <f>[2]Invoerenduet!$BL$6</f>
        <v>69.900000000000006</v>
      </c>
      <c r="K22" s="217"/>
      <c r="L22" s="217" t="s">
        <v>183</v>
      </c>
      <c r="M22" s="217">
        <f>[2]Invoerenduet!$C$2</f>
        <v>100</v>
      </c>
      <c r="N22" s="258" t="s">
        <v>9</v>
      </c>
      <c r="O22" s="238">
        <f>[2]Invoerenduet!$BN$6</f>
        <v>69.900000000000006</v>
      </c>
      <c r="P22" s="219">
        <f>[2]Invoerenduet!$V$6</f>
        <v>2</v>
      </c>
    </row>
    <row r="23" spans="1:16" ht="15.75" thickTop="1">
      <c r="A23" s="12"/>
      <c r="B23" s="12" t="s">
        <v>23</v>
      </c>
      <c r="C23" s="12" t="str">
        <f>[2]Invoerenduet!$F$6</f>
        <v>Rynske Keur en ZPCH</v>
      </c>
      <c r="D23" s="211"/>
      <c r="E23" s="217"/>
      <c r="F23" s="12"/>
      <c r="G23" s="12"/>
      <c r="H23" s="17"/>
      <c r="I23" s="217"/>
      <c r="J23" s="5"/>
      <c r="K23" s="217"/>
      <c r="L23" s="259" t="s">
        <v>18</v>
      </c>
      <c r="M23" s="217"/>
      <c r="N23" s="217"/>
      <c r="O23" s="223">
        <f>[2]Invoerenduet!$C$6</f>
        <v>69.900000000000006</v>
      </c>
      <c r="P23" s="260"/>
    </row>
    <row r="24" spans="1:16" ht="15.75" thickBot="1">
      <c r="A24" s="12"/>
      <c r="B24" s="12"/>
      <c r="C24" s="12"/>
      <c r="D24" s="217"/>
      <c r="E24" s="217"/>
      <c r="F24" s="12"/>
      <c r="G24" s="12"/>
      <c r="H24" s="16"/>
      <c r="I24" s="259"/>
      <c r="J24" s="5"/>
      <c r="K24" s="217"/>
      <c r="L24" s="217"/>
      <c r="M24" s="217"/>
      <c r="N24" s="223"/>
      <c r="O24" s="217"/>
      <c r="P24" s="219"/>
    </row>
    <row r="25" spans="1:16">
      <c r="A25" s="17">
        <f>[2]Invoerenduet!$B$7</f>
        <v>3</v>
      </c>
      <c r="B25" s="18" t="str">
        <f>[2]Invoerenduet!$D$7</f>
        <v>De Dolfijn</v>
      </c>
      <c r="C25" s="240" t="str">
        <f>[2]Invoerenduet!$Q$7</f>
        <v>Midwest</v>
      </c>
      <c r="D25" s="241">
        <v>0.3</v>
      </c>
      <c r="E25" s="19">
        <f>[2]Invoerenduet!$AB$7</f>
        <v>6.6</v>
      </c>
      <c r="F25" s="19">
        <f>[2]Invoerenduet!$AC$7</f>
        <v>7</v>
      </c>
      <c r="G25" s="19">
        <f>[2]Invoerenduet!$AD$7</f>
        <v>7.4</v>
      </c>
      <c r="H25" s="20">
        <f>[2]Invoerenduet!$AE$7</f>
        <v>6.8</v>
      </c>
      <c r="I25" s="20">
        <f>[2]Invoerenduet!$AF$7</f>
        <v>6.8</v>
      </c>
      <c r="J25" s="13">
        <f>[2]Invoerenduet!$AH$7</f>
        <v>20.6</v>
      </c>
      <c r="K25" s="262" t="s">
        <v>25</v>
      </c>
      <c r="L25" s="263" t="s">
        <v>8</v>
      </c>
      <c r="M25" s="264">
        <f>[2]Invoerenduet!$C$1</f>
        <v>0</v>
      </c>
      <c r="N25" s="265" t="s">
        <v>9</v>
      </c>
      <c r="O25" s="266">
        <f>ROUND([2]Invoerenduet!$BX$7*[2]Invoerenduet!$C$1/100,4)</f>
        <v>0</v>
      </c>
      <c r="P25" s="248" t="str">
        <f>[2]Invoerenduet!$BY$7</f>
        <v/>
      </c>
    </row>
    <row r="26" spans="1:16" ht="15.75" thickBot="1">
      <c r="A26" s="12" t="str">
        <f>[2]Invoerenduet!$I$7</f>
        <v>x</v>
      </c>
      <c r="B26" s="12" t="str">
        <f>[2]Invoerenduet!$G$7</f>
        <v>Liza Foppen</v>
      </c>
      <c r="C26" s="12">
        <f>[2]Invoerenduet!$H$7</f>
        <v>199601152</v>
      </c>
      <c r="D26" s="241">
        <v>0.4</v>
      </c>
      <c r="E26" s="8">
        <f>[2]Invoerenduet!$AO$7</f>
        <v>6.3</v>
      </c>
      <c r="F26" s="8">
        <f>[2]Invoerenduet!$AP$7</f>
        <v>7.2</v>
      </c>
      <c r="G26" s="8">
        <f>[2]Invoerenduet!$AQ$7</f>
        <v>6.7</v>
      </c>
      <c r="H26" s="9">
        <f>[2]Invoerenduet!$AR$7</f>
        <v>6.6</v>
      </c>
      <c r="I26" s="9">
        <f>[2]Invoerenduet!$AS$7</f>
        <v>6.9</v>
      </c>
      <c r="J26" s="13">
        <f>[2]Invoerenduet!$AU$7</f>
        <v>26.933299999999999</v>
      </c>
      <c r="K26" s="249" t="s">
        <v>26</v>
      </c>
      <c r="L26" s="250" t="s">
        <v>27</v>
      </c>
      <c r="M26" s="251">
        <f>[2]Invoerenduet!$C$3</f>
        <v>100</v>
      </c>
      <c r="N26" s="252" t="s">
        <v>9</v>
      </c>
      <c r="O26" s="253">
        <f>ROUND([2]Invoerenduet!$S$7*[2]Invoerenduet!$C$3/100,4)</f>
        <v>0</v>
      </c>
      <c r="P26" s="219" t="str">
        <f>[2]Invoerenduet!$T$7</f>
        <v/>
      </c>
    </row>
    <row r="27" spans="1:16">
      <c r="A27" s="12" t="str">
        <f>[2]Invoerenduet!$L$7</f>
        <v>x</v>
      </c>
      <c r="B27" s="12" t="str">
        <f>[2]Invoerenduet!$J$7</f>
        <v>Nienke Grun</v>
      </c>
      <c r="C27" s="12">
        <f>[2]Invoerenduet!$K$7</f>
        <v>199601450</v>
      </c>
      <c r="D27" s="241">
        <v>0.3</v>
      </c>
      <c r="E27" s="8">
        <f>[2]Invoerenduet!$BB$7</f>
        <v>6.8</v>
      </c>
      <c r="F27" s="8">
        <f>[2]Invoerenduet!$BC$7</f>
        <v>6.5</v>
      </c>
      <c r="G27" s="8">
        <f>[2]Invoerenduet!$BD$7</f>
        <v>6.9</v>
      </c>
      <c r="H27" s="9">
        <f>[2]Invoerenduet!$BE$7</f>
        <v>7.1</v>
      </c>
      <c r="I27" s="9">
        <f>[2]Invoerenduet!$BF$7</f>
        <v>6.5</v>
      </c>
      <c r="J27" s="13">
        <f>[2]Invoerenduet!$BH$7</f>
        <v>20.2</v>
      </c>
      <c r="K27" s="249" t="s">
        <v>28</v>
      </c>
      <c r="L27" s="217"/>
      <c r="M27" s="217"/>
      <c r="N27" s="223"/>
      <c r="O27" s="217"/>
      <c r="P27" s="219"/>
    </row>
    <row r="28" spans="1:16">
      <c r="A28" s="12">
        <f>[2]Invoerenduet!$O$7</f>
        <v>0</v>
      </c>
      <c r="B28" s="12">
        <f>[2]Invoerenduet!$M$7</f>
        <v>0</v>
      </c>
      <c r="C28" s="12">
        <f>[2]Invoerenduet!$N$7</f>
        <v>0</v>
      </c>
      <c r="D28" s="217"/>
      <c r="E28" s="217"/>
      <c r="F28" s="14"/>
      <c r="G28" s="14"/>
      <c r="H28" s="254"/>
      <c r="I28" s="254"/>
      <c r="J28" s="255">
        <f>SUM(J25:J27)</f>
        <v>67.7333</v>
      </c>
      <c r="K28" s="217"/>
      <c r="L28" s="217"/>
      <c r="M28" s="217"/>
      <c r="N28" s="223"/>
      <c r="O28" s="217"/>
      <c r="P28" s="219"/>
    </row>
    <row r="29" spans="1:16" ht="15.75" thickBot="1">
      <c r="A29" s="12"/>
      <c r="B29" s="12"/>
      <c r="C29" s="12"/>
      <c r="D29" s="217"/>
      <c r="E29" s="217"/>
      <c r="F29" s="12"/>
      <c r="G29" s="12"/>
      <c r="H29" s="16"/>
      <c r="I29" s="15" t="s">
        <v>13</v>
      </c>
      <c r="J29" s="256">
        <f>[2]Invoerenduet!$BK$7</f>
        <v>1</v>
      </c>
      <c r="K29" s="257" t="s">
        <v>14</v>
      </c>
      <c r="L29" s="217"/>
      <c r="M29" s="217"/>
      <c r="N29" s="223"/>
      <c r="O29" s="217"/>
      <c r="P29" s="219"/>
    </row>
    <row r="30" spans="1:16" ht="16.5" thickTop="1" thickBot="1">
      <c r="A30" s="12"/>
      <c r="B30" s="12" t="s">
        <v>22</v>
      </c>
      <c r="C30" s="12" t="str">
        <f>[2]Invoerenduet!$E$7</f>
        <v>Bang</v>
      </c>
      <c r="D30" s="211"/>
      <c r="E30" s="217"/>
      <c r="F30" s="12"/>
      <c r="G30" s="12"/>
      <c r="H30" s="16"/>
      <c r="I30" s="15" t="s">
        <v>119</v>
      </c>
      <c r="J30" s="5">
        <f>[2]Invoerenduet!$BL$7</f>
        <v>66.7333</v>
      </c>
      <c r="K30" s="217"/>
      <c r="L30" s="217" t="s">
        <v>183</v>
      </c>
      <c r="M30" s="217">
        <f>[2]Invoerenduet!$C$2</f>
        <v>100</v>
      </c>
      <c r="N30" s="258" t="s">
        <v>9</v>
      </c>
      <c r="O30" s="238">
        <f>[2]Invoerenduet!$BN$7</f>
        <v>66.7333</v>
      </c>
      <c r="P30" s="219">
        <f>[2]Invoerenduet!$V$7</f>
        <v>3</v>
      </c>
    </row>
    <row r="31" spans="1:16" ht="15.75" thickTop="1">
      <c r="A31" s="12"/>
      <c r="B31" s="12" t="s">
        <v>23</v>
      </c>
      <c r="C31" s="12" t="str">
        <f>[2]Invoerenduet!$F$7</f>
        <v>De Dolfijn</v>
      </c>
      <c r="D31" s="211"/>
      <c r="E31" s="217"/>
      <c r="F31" s="12"/>
      <c r="G31" s="12"/>
      <c r="H31" s="17"/>
      <c r="I31" s="217"/>
      <c r="J31" s="5"/>
      <c r="K31" s="217"/>
      <c r="L31" s="259" t="s">
        <v>18</v>
      </c>
      <c r="M31" s="217"/>
      <c r="N31" s="217"/>
      <c r="O31" s="223">
        <f>[2]Invoerenduet!$C$7</f>
        <v>66.7333</v>
      </c>
      <c r="P31" s="260"/>
    </row>
    <row r="32" spans="1:16" ht="15.75" thickBot="1">
      <c r="A32" s="12"/>
      <c r="B32" s="12"/>
      <c r="C32" s="12"/>
      <c r="D32" s="217"/>
      <c r="E32" s="217"/>
      <c r="F32" s="12"/>
      <c r="G32" s="12"/>
      <c r="H32" s="16"/>
      <c r="I32" s="259"/>
      <c r="J32" s="5"/>
      <c r="K32" s="217"/>
      <c r="L32" s="217"/>
      <c r="M32" s="217"/>
      <c r="N32" s="223"/>
      <c r="O32" s="217"/>
      <c r="P32" s="219"/>
    </row>
    <row r="33" spans="1:16">
      <c r="A33" s="17">
        <f>[2]Invoerenduet!$B$8</f>
        <v>4</v>
      </c>
      <c r="B33" s="18" t="str">
        <f>[2]Invoerenduet!$D$8</f>
        <v>De Dolfijn</v>
      </c>
      <c r="C33" s="240" t="str">
        <f>[2]Invoerenduet!$Q$8</f>
        <v>Midwest</v>
      </c>
      <c r="D33" s="241">
        <v>0.3</v>
      </c>
      <c r="E33" s="19">
        <f>[2]Invoerenduet!$AB$8</f>
        <v>5.8</v>
      </c>
      <c r="F33" s="19">
        <f>[2]Invoerenduet!$AC$8</f>
        <v>6</v>
      </c>
      <c r="G33" s="19">
        <f>[2]Invoerenduet!$AD$8</f>
        <v>5.5</v>
      </c>
      <c r="H33" s="20">
        <f>[2]Invoerenduet!$AE$8</f>
        <v>5.5</v>
      </c>
      <c r="I33" s="20">
        <f>[2]Invoerenduet!$AF$8</f>
        <v>6</v>
      </c>
      <c r="J33" s="13">
        <f>[2]Invoerenduet!$AH$8</f>
        <v>17.3</v>
      </c>
      <c r="K33" s="262" t="s">
        <v>25</v>
      </c>
      <c r="L33" s="263" t="s">
        <v>8</v>
      </c>
      <c r="M33" s="264">
        <f>[2]Invoerenduet!$C$1</f>
        <v>0</v>
      </c>
      <c r="N33" s="265" t="s">
        <v>9</v>
      </c>
      <c r="O33" s="266">
        <f>ROUND([2]Invoerenduet!$BX$8*[2]Invoerenduet!$C$1/100,4)</f>
        <v>0</v>
      </c>
      <c r="P33" s="248" t="str">
        <f>[2]Invoerenduet!$BY$8</f>
        <v/>
      </c>
    </row>
    <row r="34" spans="1:16" ht="15.75" thickBot="1">
      <c r="A34" s="12" t="str">
        <f>[2]Invoerenduet!$I$8</f>
        <v>x</v>
      </c>
      <c r="B34" s="12" t="str">
        <f>[2]Invoerenduet!$G$8</f>
        <v>Charissa Oudejans</v>
      </c>
      <c r="C34" s="12">
        <f>[2]Invoerenduet!$H$8</f>
        <v>200100282</v>
      </c>
      <c r="D34" s="241">
        <v>0.4</v>
      </c>
      <c r="E34" s="8">
        <f>[2]Invoerenduet!$AO$8</f>
        <v>5.9</v>
      </c>
      <c r="F34" s="8">
        <f>[2]Invoerenduet!$AP$8</f>
        <v>6</v>
      </c>
      <c r="G34" s="8">
        <f>[2]Invoerenduet!$AQ$8</f>
        <v>5.3</v>
      </c>
      <c r="H34" s="9">
        <f>[2]Invoerenduet!$AR$8</f>
        <v>6.1</v>
      </c>
      <c r="I34" s="9">
        <f>[2]Invoerenduet!$AS$8</f>
        <v>5.9</v>
      </c>
      <c r="J34" s="13">
        <f>[2]Invoerenduet!$AU$8</f>
        <v>23.7333</v>
      </c>
      <c r="K34" s="249" t="s">
        <v>26</v>
      </c>
      <c r="L34" s="250" t="s">
        <v>27</v>
      </c>
      <c r="M34" s="251">
        <f>[2]Invoerenduet!$C$3</f>
        <v>100</v>
      </c>
      <c r="N34" s="252" t="s">
        <v>9</v>
      </c>
      <c r="O34" s="253">
        <f>ROUND([2]Invoerenduet!$S$8*[2]Invoerenduet!$C$3/100,4)</f>
        <v>0</v>
      </c>
      <c r="P34" s="219" t="str">
        <f>[2]Invoerenduet!$T$8</f>
        <v/>
      </c>
    </row>
    <row r="35" spans="1:16">
      <c r="A35" s="12" t="str">
        <f>[2]Invoerenduet!$L$8</f>
        <v>x</v>
      </c>
      <c r="B35" s="12" t="str">
        <f>[2]Invoerenduet!$J$8</f>
        <v>Claire Groenveld</v>
      </c>
      <c r="C35" s="12">
        <f>[2]Invoerenduet!$K$8</f>
        <v>200005692</v>
      </c>
      <c r="D35" s="241">
        <v>0.3</v>
      </c>
      <c r="E35" s="8">
        <f>[2]Invoerenduet!$BB$8</f>
        <v>6</v>
      </c>
      <c r="F35" s="8">
        <f>[2]Invoerenduet!$BC$8</f>
        <v>5.5</v>
      </c>
      <c r="G35" s="8">
        <f>[2]Invoerenduet!$BD$8</f>
        <v>5.5</v>
      </c>
      <c r="H35" s="9">
        <f>[2]Invoerenduet!$BE$8</f>
        <v>6</v>
      </c>
      <c r="I35" s="9">
        <f>[2]Invoerenduet!$BF$8</f>
        <v>6.1</v>
      </c>
      <c r="J35" s="13">
        <f>[2]Invoerenduet!$BH$8</f>
        <v>17.5</v>
      </c>
      <c r="K35" s="249" t="s">
        <v>28</v>
      </c>
      <c r="L35" s="217"/>
      <c r="M35" s="217"/>
      <c r="N35" s="223"/>
      <c r="O35" s="217"/>
      <c r="P35" s="219"/>
    </row>
    <row r="36" spans="1:16">
      <c r="A36" s="12">
        <f>[2]Invoerenduet!$O$8</f>
        <v>0</v>
      </c>
      <c r="B36" s="12">
        <f>[2]Invoerenduet!$M$8</f>
        <v>0</v>
      </c>
      <c r="C36" s="12">
        <f>[2]Invoerenduet!$N$8</f>
        <v>0</v>
      </c>
      <c r="D36" s="217"/>
      <c r="E36" s="217"/>
      <c r="F36" s="14"/>
      <c r="G36" s="14"/>
      <c r="H36" s="254"/>
      <c r="I36" s="254"/>
      <c r="J36" s="255">
        <f>SUM(J33:J35)</f>
        <v>58.533299999999997</v>
      </c>
      <c r="K36" s="217"/>
      <c r="L36" s="217"/>
      <c r="M36" s="217"/>
      <c r="N36" s="223"/>
      <c r="O36" s="217"/>
      <c r="P36" s="219"/>
    </row>
    <row r="37" spans="1:16" ht="15.75" thickBot="1">
      <c r="A37" s="12"/>
      <c r="B37" s="12"/>
      <c r="C37" s="12"/>
      <c r="D37" s="217"/>
      <c r="E37" s="217"/>
      <c r="F37" s="12"/>
      <c r="G37" s="12"/>
      <c r="H37" s="16"/>
      <c r="I37" s="15" t="s">
        <v>13</v>
      </c>
      <c r="J37" s="256">
        <f>[2]Invoerenduet!$BK$8</f>
        <v>0</v>
      </c>
      <c r="K37" s="257" t="s">
        <v>14</v>
      </c>
      <c r="L37" s="217"/>
      <c r="M37" s="217"/>
      <c r="N37" s="223"/>
      <c r="O37" s="217"/>
      <c r="P37" s="219"/>
    </row>
    <row r="38" spans="1:16" ht="16.5" thickTop="1" thickBot="1">
      <c r="A38" s="12"/>
      <c r="B38" s="12" t="s">
        <v>22</v>
      </c>
      <c r="C38" s="12" t="str">
        <f>[2]Invoerenduet!$E$8</f>
        <v>Ringtones</v>
      </c>
      <c r="D38" s="211"/>
      <c r="E38" s="217"/>
      <c r="F38" s="12"/>
      <c r="G38" s="12"/>
      <c r="H38" s="16"/>
      <c r="I38" s="15" t="s">
        <v>119</v>
      </c>
      <c r="J38" s="5">
        <f>[2]Invoerenduet!$BL$8</f>
        <v>58.533299999999997</v>
      </c>
      <c r="K38" s="217"/>
      <c r="L38" s="217" t="s">
        <v>183</v>
      </c>
      <c r="M38" s="217">
        <f>[2]Invoerenduet!$C$2</f>
        <v>100</v>
      </c>
      <c r="N38" s="258" t="s">
        <v>9</v>
      </c>
      <c r="O38" s="238">
        <f>[2]Invoerenduet!$BN$8</f>
        <v>58.533299999999997</v>
      </c>
      <c r="P38" s="219">
        <f>[2]Invoerenduet!$V$8</f>
        <v>4</v>
      </c>
    </row>
    <row r="39" spans="1:16" ht="15.75" thickTop="1">
      <c r="A39" s="12"/>
      <c r="B39" s="12" t="s">
        <v>23</v>
      </c>
      <c r="C39" s="12" t="str">
        <f>[2]Invoerenduet!$F$8</f>
        <v>De Dolfijn</v>
      </c>
      <c r="D39" s="211"/>
      <c r="E39" s="217"/>
      <c r="F39" s="12"/>
      <c r="G39" s="12"/>
      <c r="H39" s="17"/>
      <c r="I39" s="217"/>
      <c r="J39" s="5"/>
      <c r="K39" s="217"/>
      <c r="L39" s="259" t="s">
        <v>18</v>
      </c>
      <c r="M39" s="217"/>
      <c r="N39" s="217"/>
      <c r="O39" s="223">
        <f>[2]Invoerenduet!$C$8</f>
        <v>58.533299999999997</v>
      </c>
      <c r="P39" s="260"/>
    </row>
    <row r="40" spans="1:16" ht="15.75" thickBot="1">
      <c r="A40" s="12"/>
      <c r="B40" s="12"/>
      <c r="C40" s="12"/>
      <c r="D40" s="217"/>
      <c r="E40" s="217"/>
      <c r="F40" s="12"/>
      <c r="G40" s="12"/>
      <c r="H40" s="16"/>
      <c r="I40" s="259"/>
      <c r="J40" s="5"/>
      <c r="K40" s="217"/>
      <c r="L40" s="217"/>
      <c r="M40" s="217"/>
      <c r="N40" s="223"/>
      <c r="O40" s="217"/>
      <c r="P40" s="219"/>
    </row>
    <row r="41" spans="1:16">
      <c r="A41" s="17">
        <f>[2]Invoerenduet!$B$9</f>
        <v>5</v>
      </c>
      <c r="B41" s="18" t="str">
        <f>[2]Invoerenduet!$D$9</f>
        <v>ZCNF'34</v>
      </c>
      <c r="C41" s="240" t="str">
        <f>[2]Invoerenduet!$Q$9</f>
        <v>Noord</v>
      </c>
      <c r="D41" s="241">
        <v>0.3</v>
      </c>
      <c r="E41" s="19">
        <f>[2]Invoerenduet!$AB$9</f>
        <v>5.7</v>
      </c>
      <c r="F41" s="19">
        <f>[2]Invoerenduet!$AC$9</f>
        <v>5.8</v>
      </c>
      <c r="G41" s="19">
        <f>[2]Invoerenduet!$AD$9</f>
        <v>5.9</v>
      </c>
      <c r="H41" s="20">
        <f>[2]Invoerenduet!$AE$9</f>
        <v>5.7</v>
      </c>
      <c r="I41" s="20">
        <f>[2]Invoerenduet!$AF$9</f>
        <v>6.2</v>
      </c>
      <c r="J41" s="13">
        <f>[2]Invoerenduet!$AH$9</f>
        <v>17.399999999999999</v>
      </c>
      <c r="K41" s="262" t="s">
        <v>25</v>
      </c>
      <c r="L41" s="263" t="s">
        <v>8</v>
      </c>
      <c r="M41" s="264">
        <f>[2]Invoerenduet!$C$1</f>
        <v>0</v>
      </c>
      <c r="N41" s="265" t="s">
        <v>9</v>
      </c>
      <c r="O41" s="266">
        <f>ROUND([2]Invoerenduet!$BX$9*[2]Invoerenduet!$C$1/100,4)</f>
        <v>0</v>
      </c>
      <c r="P41" s="248" t="str">
        <f>[2]Invoerenduet!$BY$9</f>
        <v/>
      </c>
    </row>
    <row r="42" spans="1:16" ht="15.75" thickBot="1">
      <c r="A42" s="12" t="str">
        <f>[2]Invoerenduet!$I$9</f>
        <v>x</v>
      </c>
      <c r="B42" s="12" t="str">
        <f>[2]Invoerenduet!$G$9</f>
        <v>Jannie Vledder</v>
      </c>
      <c r="C42" s="12">
        <f>[2]Invoerenduet!$H$9</f>
        <v>199500958</v>
      </c>
      <c r="D42" s="241">
        <v>0.4</v>
      </c>
      <c r="E42" s="8">
        <f>[2]Invoerenduet!$AO$9</f>
        <v>6.1</v>
      </c>
      <c r="F42" s="8">
        <f>[2]Invoerenduet!$AP$9</f>
        <v>5.7</v>
      </c>
      <c r="G42" s="8">
        <f>[2]Invoerenduet!$AQ$9</f>
        <v>5.8</v>
      </c>
      <c r="H42" s="9">
        <f>[2]Invoerenduet!$AR$9</f>
        <v>6</v>
      </c>
      <c r="I42" s="9">
        <f>[2]Invoerenduet!$AS$9</f>
        <v>6</v>
      </c>
      <c r="J42" s="13">
        <f>[2]Invoerenduet!$AU$9</f>
        <v>23.7333</v>
      </c>
      <c r="K42" s="249" t="s">
        <v>26</v>
      </c>
      <c r="L42" s="250" t="s">
        <v>27</v>
      </c>
      <c r="M42" s="251">
        <f>[2]Invoerenduet!$C$3</f>
        <v>100</v>
      </c>
      <c r="N42" s="252" t="s">
        <v>9</v>
      </c>
      <c r="O42" s="253">
        <f>ROUND([2]Invoerenduet!$S$9*[2]Invoerenduet!$C$3/100,4)</f>
        <v>0</v>
      </c>
      <c r="P42" s="219" t="str">
        <f>[2]Invoerenduet!$T$9</f>
        <v/>
      </c>
    </row>
    <row r="43" spans="1:16">
      <c r="A43" s="12" t="str">
        <f>[2]Invoerenduet!$L$9</f>
        <v>x</v>
      </c>
      <c r="B43" s="12" t="str">
        <f>[2]Invoerenduet!$J$9</f>
        <v>Bregje Tingen</v>
      </c>
      <c r="C43" s="12">
        <f>[2]Invoerenduet!$K$9</f>
        <v>199500960</v>
      </c>
      <c r="D43" s="241">
        <v>0.3</v>
      </c>
      <c r="E43" s="8">
        <f>[2]Invoerenduet!$BB$9</f>
        <v>6.2</v>
      </c>
      <c r="F43" s="8">
        <f>[2]Invoerenduet!$BC$9</f>
        <v>5.7</v>
      </c>
      <c r="G43" s="8">
        <f>[2]Invoerenduet!$BD$9</f>
        <v>5.7</v>
      </c>
      <c r="H43" s="9">
        <f>[2]Invoerenduet!$BE$9</f>
        <v>5.8</v>
      </c>
      <c r="I43" s="9">
        <f>[2]Invoerenduet!$BF$9</f>
        <v>5.7</v>
      </c>
      <c r="J43" s="13">
        <f>[2]Invoerenduet!$BH$9</f>
        <v>17.2</v>
      </c>
      <c r="K43" s="249" t="s">
        <v>28</v>
      </c>
      <c r="L43" s="217"/>
      <c r="M43" s="217"/>
      <c r="N43" s="223"/>
      <c r="O43" s="217"/>
      <c r="P43" s="219"/>
    </row>
    <row r="44" spans="1:16">
      <c r="A44" s="12">
        <f>[2]Invoerenduet!$O$9</f>
        <v>0</v>
      </c>
      <c r="B44" s="12">
        <f>[2]Invoerenduet!$M$9</f>
        <v>0</v>
      </c>
      <c r="C44" s="12">
        <f>[2]Invoerenduet!$N$9</f>
        <v>0</v>
      </c>
      <c r="D44" s="217"/>
      <c r="E44" s="217"/>
      <c r="F44" s="14"/>
      <c r="G44" s="14"/>
      <c r="H44" s="254"/>
      <c r="I44" s="254"/>
      <c r="J44" s="255">
        <f>SUM(J41:J43)</f>
        <v>58.333299999999994</v>
      </c>
      <c r="K44" s="217"/>
      <c r="L44" s="217"/>
      <c r="M44" s="217"/>
      <c r="N44" s="223"/>
      <c r="O44" s="217"/>
      <c r="P44" s="219"/>
    </row>
    <row r="45" spans="1:16" ht="15.75" thickBot="1">
      <c r="A45" s="12"/>
      <c r="B45" s="12"/>
      <c r="C45" s="12"/>
      <c r="D45" s="217"/>
      <c r="E45" s="217"/>
      <c r="F45" s="12"/>
      <c r="G45" s="12"/>
      <c r="H45" s="16"/>
      <c r="I45" s="15" t="s">
        <v>13</v>
      </c>
      <c r="J45" s="256">
        <f>[2]Invoerenduet!$BK$9</f>
        <v>0</v>
      </c>
      <c r="K45" s="257" t="s">
        <v>14</v>
      </c>
      <c r="L45" s="217"/>
      <c r="M45" s="217"/>
      <c r="N45" s="223"/>
      <c r="O45" s="217"/>
      <c r="P45" s="219"/>
    </row>
    <row r="46" spans="1:16" ht="16.5" thickTop="1" thickBot="1">
      <c r="A46" s="12"/>
      <c r="B46" s="12" t="s">
        <v>22</v>
      </c>
      <c r="C46" s="12" t="str">
        <f>[2]Invoerenduet!$E$9</f>
        <v>Meat Loaf</v>
      </c>
      <c r="D46" s="211"/>
      <c r="E46" s="217"/>
      <c r="F46" s="12"/>
      <c r="G46" s="12"/>
      <c r="H46" s="16"/>
      <c r="I46" s="15" t="s">
        <v>119</v>
      </c>
      <c r="J46" s="5">
        <f>[2]Invoerenduet!$BL$9</f>
        <v>58.333299999999994</v>
      </c>
      <c r="K46" s="217"/>
      <c r="L46" s="217" t="s">
        <v>183</v>
      </c>
      <c r="M46" s="217">
        <f>[2]Invoerenduet!$C$2</f>
        <v>100</v>
      </c>
      <c r="N46" s="258" t="s">
        <v>9</v>
      </c>
      <c r="O46" s="238">
        <f>[2]Invoerenduet!$BN$9</f>
        <v>58.333300000000001</v>
      </c>
      <c r="P46" s="219">
        <f>[2]Invoerenduet!$V$9</f>
        <v>5</v>
      </c>
    </row>
    <row r="47" spans="1:16" ht="15.75" thickTop="1">
      <c r="A47" s="12"/>
      <c r="B47" s="12" t="s">
        <v>23</v>
      </c>
      <c r="C47" s="12" t="str">
        <f>[2]Invoerenduet!$F$9</f>
        <v>Jannie en Bregje</v>
      </c>
      <c r="D47" s="211"/>
      <c r="E47" s="217"/>
      <c r="F47" s="12"/>
      <c r="G47" s="12"/>
      <c r="H47" s="17"/>
      <c r="I47" s="217"/>
      <c r="J47" s="5"/>
      <c r="K47" s="217"/>
      <c r="L47" s="259" t="s">
        <v>18</v>
      </c>
      <c r="M47" s="217"/>
      <c r="N47" s="217"/>
      <c r="O47" s="223">
        <f>[2]Invoerenduet!$C$9</f>
        <v>58.333300000000001</v>
      </c>
      <c r="P47" s="260"/>
    </row>
    <row r="48" spans="1:16" ht="15.75" thickBot="1">
      <c r="A48" s="12"/>
      <c r="B48" s="12"/>
      <c r="C48" s="12"/>
      <c r="D48" s="217"/>
      <c r="E48" s="217"/>
      <c r="F48" s="12"/>
      <c r="G48" s="12"/>
      <c r="H48" s="16"/>
      <c r="I48" s="259"/>
      <c r="J48" s="5"/>
      <c r="K48" s="217"/>
      <c r="L48" s="217"/>
      <c r="M48" s="217"/>
      <c r="N48" s="223"/>
      <c r="O48" s="217"/>
      <c r="P48" s="219"/>
    </row>
    <row r="49" spans="1:16">
      <c r="A49" s="17">
        <f>[2]Invoerenduet!$B$10</f>
        <v>6</v>
      </c>
      <c r="B49" s="18" t="str">
        <f>[2]Invoerenduet!$D$10</f>
        <v>PFC Rheden</v>
      </c>
      <c r="C49" s="240" t="str">
        <f>[2]Invoerenduet!$Q$10</f>
        <v>oost</v>
      </c>
      <c r="D49" s="241">
        <v>0.3</v>
      </c>
      <c r="E49" s="19">
        <f>[2]Invoerenduet!$AB$10</f>
        <v>0</v>
      </c>
      <c r="F49" s="19">
        <f>[2]Invoerenduet!$AC$10</f>
        <v>0</v>
      </c>
      <c r="G49" s="19">
        <f>[2]Invoerenduet!$AD$10</f>
        <v>0</v>
      </c>
      <c r="H49" s="20">
        <f>[2]Invoerenduet!$AE$10</f>
        <v>0</v>
      </c>
      <c r="I49" s="20">
        <f>[2]Invoerenduet!$AF$10</f>
        <v>0</v>
      </c>
      <c r="J49" s="13">
        <f>[2]Invoerenduet!$AH$10</f>
        <v>0</v>
      </c>
      <c r="K49" s="262" t="s">
        <v>25</v>
      </c>
      <c r="L49" s="263" t="s">
        <v>8</v>
      </c>
      <c r="M49" s="264">
        <f>[2]Invoerenduet!$C$1</f>
        <v>0</v>
      </c>
      <c r="N49" s="265" t="s">
        <v>9</v>
      </c>
      <c r="O49" s="266">
        <f>ROUND([2]Invoerenduet!$BX$10*[2]Invoerenduet!$C$1/100,4)</f>
        <v>0</v>
      </c>
      <c r="P49" s="248" t="str">
        <f>[2]Invoerenduet!$BY$10</f>
        <v/>
      </c>
    </row>
    <row r="50" spans="1:16" ht="15.75" thickBot="1">
      <c r="A50" s="12" t="str">
        <f>[2]Invoerenduet!$I$10</f>
        <v>afm</v>
      </c>
      <c r="B50" s="12" t="str">
        <f>[2]Invoerenduet!$G$10</f>
        <v>Ilona Schouwenburg</v>
      </c>
      <c r="C50" s="12">
        <f>[2]Invoerenduet!$H$10</f>
        <v>199005114</v>
      </c>
      <c r="D50" s="241">
        <v>0.4</v>
      </c>
      <c r="E50" s="8">
        <f>[2]Invoerenduet!$AO$10</f>
        <v>0</v>
      </c>
      <c r="F50" s="8">
        <f>[2]Invoerenduet!$AP$10</f>
        <v>0</v>
      </c>
      <c r="G50" s="8">
        <f>[2]Invoerenduet!$AQ$10</f>
        <v>0</v>
      </c>
      <c r="H50" s="9">
        <f>[2]Invoerenduet!$AR$10</f>
        <v>0</v>
      </c>
      <c r="I50" s="9">
        <f>[2]Invoerenduet!$AS$10</f>
        <v>0</v>
      </c>
      <c r="J50" s="13">
        <f>[2]Invoerenduet!$AU$10</f>
        <v>0</v>
      </c>
      <c r="K50" s="249" t="s">
        <v>26</v>
      </c>
      <c r="L50" s="250" t="s">
        <v>27</v>
      </c>
      <c r="M50" s="251">
        <f>[2]Invoerenduet!$C$3</f>
        <v>100</v>
      </c>
      <c r="N50" s="252" t="s">
        <v>9</v>
      </c>
      <c r="O50" s="253">
        <f>ROUND([2]Invoerenduet!$S$10*[2]Invoerenduet!$C$3/100,4)</f>
        <v>0</v>
      </c>
      <c r="P50" s="219" t="str">
        <f>[2]Invoerenduet!$T$10</f>
        <v/>
      </c>
    </row>
    <row r="51" spans="1:16">
      <c r="A51" s="12" t="str">
        <f>[2]Invoerenduet!$L$10</f>
        <v>afm</v>
      </c>
      <c r="B51" s="12" t="str">
        <f>[2]Invoerenduet!$J$10</f>
        <v>Rienke Jansen</v>
      </c>
      <c r="C51" s="12">
        <f>[2]Invoerenduet!$K$10</f>
        <v>199600070</v>
      </c>
      <c r="D51" s="241">
        <v>0.3</v>
      </c>
      <c r="E51" s="8">
        <f>[2]Invoerenduet!$BB$10</f>
        <v>0</v>
      </c>
      <c r="F51" s="8">
        <f>[2]Invoerenduet!$BC$10</f>
        <v>0</v>
      </c>
      <c r="G51" s="8">
        <f>[2]Invoerenduet!$BD$10</f>
        <v>0</v>
      </c>
      <c r="H51" s="9">
        <f>[2]Invoerenduet!$BE$10</f>
        <v>0</v>
      </c>
      <c r="I51" s="9">
        <f>[2]Invoerenduet!$BF$10</f>
        <v>0</v>
      </c>
      <c r="J51" s="13">
        <f>[2]Invoerenduet!$BH$10</f>
        <v>0</v>
      </c>
      <c r="K51" s="249" t="s">
        <v>28</v>
      </c>
      <c r="L51" s="217"/>
      <c r="M51" s="217"/>
      <c r="N51" s="223"/>
      <c r="O51" s="217"/>
      <c r="P51" s="219"/>
    </row>
    <row r="52" spans="1:16">
      <c r="A52" s="12">
        <f>[2]Invoerenduet!$O$10</f>
        <v>0</v>
      </c>
      <c r="B52" s="12">
        <f>[2]Invoerenduet!$M$10</f>
        <v>0</v>
      </c>
      <c r="C52" s="12">
        <f>[2]Invoerenduet!$N$10</f>
        <v>0</v>
      </c>
      <c r="D52" s="217"/>
      <c r="E52" s="217"/>
      <c r="F52" s="14"/>
      <c r="G52" s="14"/>
      <c r="H52" s="254"/>
      <c r="I52" s="254"/>
      <c r="J52" s="255">
        <f>SUM(J49:J51)</f>
        <v>0</v>
      </c>
      <c r="K52" s="217"/>
      <c r="L52" s="217"/>
      <c r="M52" s="217"/>
      <c r="N52" s="223"/>
      <c r="O52" s="217"/>
      <c r="P52" s="219"/>
    </row>
    <row r="53" spans="1:16" ht="15.75" thickBot="1">
      <c r="A53" s="12"/>
      <c r="B53" s="12"/>
      <c r="C53" s="12"/>
      <c r="D53" s="217"/>
      <c r="E53" s="217"/>
      <c r="F53" s="12"/>
      <c r="G53" s="12"/>
      <c r="H53" s="16"/>
      <c r="I53" s="15" t="s">
        <v>13</v>
      </c>
      <c r="J53" s="256">
        <f>[2]Invoerenduet!$BK$10</f>
        <v>0</v>
      </c>
      <c r="K53" s="257" t="s">
        <v>14</v>
      </c>
      <c r="L53" s="217"/>
      <c r="M53" s="217"/>
      <c r="N53" s="223"/>
      <c r="O53" s="217"/>
      <c r="P53" s="219"/>
    </row>
    <row r="54" spans="1:16" ht="16.5" thickTop="1" thickBot="1">
      <c r="A54" s="12"/>
      <c r="B54" s="12" t="s">
        <v>22</v>
      </c>
      <c r="C54" s="12" t="str">
        <f>[2]Invoerenduet!$E$10</f>
        <v>The Dark World</v>
      </c>
      <c r="D54" s="211"/>
      <c r="E54" s="217"/>
      <c r="F54" s="12"/>
      <c r="G54" s="12"/>
      <c r="H54" s="16"/>
      <c r="I54" s="15" t="s">
        <v>119</v>
      </c>
      <c r="J54" s="5">
        <f>[2]Invoerenduet!$BL$10</f>
        <v>0</v>
      </c>
      <c r="K54" s="217"/>
      <c r="L54" s="217" t="s">
        <v>183</v>
      </c>
      <c r="M54" s="217">
        <f>[2]Invoerenduet!$C$2</f>
        <v>100</v>
      </c>
      <c r="N54" s="258" t="s">
        <v>9</v>
      </c>
      <c r="O54" s="238">
        <f>[2]Invoerenduet!$BN$10</f>
        <v>0</v>
      </c>
      <c r="P54" s="219" t="str">
        <f>[2]Invoerenduet!$V$10</f>
        <v/>
      </c>
    </row>
    <row r="55" spans="1:16" ht="15.75" thickTop="1">
      <c r="A55" s="12"/>
      <c r="B55" s="12" t="s">
        <v>23</v>
      </c>
      <c r="C55" s="12" t="str">
        <f>[2]Invoerenduet!$F$10</f>
        <v>Angelique en Michelle</v>
      </c>
      <c r="D55" s="211"/>
      <c r="E55" s="217"/>
      <c r="F55" s="12"/>
      <c r="G55" s="12"/>
      <c r="H55" s="17"/>
      <c r="I55" s="217"/>
      <c r="J55" s="5"/>
      <c r="K55" s="217"/>
      <c r="L55" s="259" t="s">
        <v>18</v>
      </c>
      <c r="M55" s="217"/>
      <c r="N55" s="217"/>
      <c r="O55" s="223">
        <f>[2]Invoerenduet!$C$10</f>
        <v>0</v>
      </c>
      <c r="P55" s="260"/>
    </row>
    <row r="56" spans="1:16" ht="15.75" thickBot="1">
      <c r="A56" s="12"/>
      <c r="B56" s="12"/>
      <c r="C56" s="12"/>
      <c r="D56" s="217"/>
      <c r="E56" s="217"/>
      <c r="F56" s="12"/>
      <c r="G56" s="12"/>
      <c r="H56" s="16"/>
      <c r="I56" s="259"/>
      <c r="J56" s="5"/>
      <c r="K56" s="217"/>
      <c r="L56" s="217"/>
      <c r="M56" s="217"/>
      <c r="N56" s="223"/>
      <c r="O56" s="217"/>
      <c r="P56" s="219"/>
    </row>
    <row r="57" spans="1:16">
      <c r="A57" s="17">
        <f>[2]Invoerenduet!$B$11</f>
        <v>6</v>
      </c>
      <c r="B57" s="18" t="str">
        <f>[2]Invoerenduet!$D$11</f>
        <v>SG Cadans-Polar Bears</v>
      </c>
      <c r="C57" s="240" t="str">
        <f>[2]Invoerenduet!$Q$11</f>
        <v>oost</v>
      </c>
      <c r="D57" s="241">
        <v>0.3</v>
      </c>
      <c r="E57" s="19">
        <f>[2]Invoerenduet!$AB$11</f>
        <v>0</v>
      </c>
      <c r="F57" s="19">
        <f>[2]Invoerenduet!$AC$11</f>
        <v>0</v>
      </c>
      <c r="G57" s="19">
        <f>[2]Invoerenduet!$AD$11</f>
        <v>0</v>
      </c>
      <c r="H57" s="20">
        <f>[2]Invoerenduet!$AE$11</f>
        <v>0</v>
      </c>
      <c r="I57" s="20">
        <f>[2]Invoerenduet!$AF$11</f>
        <v>0</v>
      </c>
      <c r="J57" s="13">
        <f>[2]Invoerenduet!$AH$11</f>
        <v>0</v>
      </c>
      <c r="K57" s="262" t="s">
        <v>25</v>
      </c>
      <c r="L57" s="263" t="s">
        <v>8</v>
      </c>
      <c r="M57" s="264">
        <f>[2]Invoerenduet!$C$1</f>
        <v>0</v>
      </c>
      <c r="N57" s="265" t="s">
        <v>9</v>
      </c>
      <c r="O57" s="266">
        <f>ROUND([2]Invoerenduet!$BX$11*[2]Invoerenduet!$C$1/100,4)</f>
        <v>0</v>
      </c>
      <c r="P57" s="248" t="str">
        <f>[2]Invoerenduet!$BY$11</f>
        <v/>
      </c>
    </row>
    <row r="58" spans="1:16" ht="15.75" thickBot="1">
      <c r="A58" s="12" t="str">
        <f>[2]Invoerenduet!$I$11</f>
        <v>afm</v>
      </c>
      <c r="B58" s="12" t="str">
        <f>[2]Invoerenduet!$G$11</f>
        <v>Selena van der Tholen</v>
      </c>
      <c r="C58" s="12">
        <f>[2]Invoerenduet!$H$11</f>
        <v>200105016</v>
      </c>
      <c r="D58" s="241">
        <v>0.4</v>
      </c>
      <c r="E58" s="8">
        <f>[2]Invoerenduet!$AO$11</f>
        <v>0</v>
      </c>
      <c r="F58" s="8">
        <f>[2]Invoerenduet!$AP$11</f>
        <v>0</v>
      </c>
      <c r="G58" s="8">
        <f>[2]Invoerenduet!$AQ$11</f>
        <v>0</v>
      </c>
      <c r="H58" s="9">
        <f>[2]Invoerenduet!$AR$11</f>
        <v>0</v>
      </c>
      <c r="I58" s="9">
        <f>[2]Invoerenduet!$AS$11</f>
        <v>0</v>
      </c>
      <c r="J58" s="13">
        <f>[2]Invoerenduet!$AU$11</f>
        <v>0</v>
      </c>
      <c r="K58" s="249" t="s">
        <v>26</v>
      </c>
      <c r="L58" s="250" t="s">
        <v>27</v>
      </c>
      <c r="M58" s="251">
        <f>[2]Invoerenduet!$C$3</f>
        <v>100</v>
      </c>
      <c r="N58" s="252" t="s">
        <v>9</v>
      </c>
      <c r="O58" s="253">
        <f>ROUND([2]Invoerenduet!$S$11*[2]Invoerenduet!$C$3/100,4)</f>
        <v>0</v>
      </c>
      <c r="P58" s="219" t="str">
        <f>[2]Invoerenduet!$T$11</f>
        <v/>
      </c>
    </row>
    <row r="59" spans="1:16">
      <c r="A59" s="12" t="str">
        <f>[2]Invoerenduet!$L$11</f>
        <v>afm</v>
      </c>
      <c r="B59" s="12" t="str">
        <f>[2]Invoerenduet!$J$11</f>
        <v>Ilse Steenmans</v>
      </c>
      <c r="C59" s="12">
        <f>[2]Invoerenduet!$K$11</f>
        <v>200103404</v>
      </c>
      <c r="D59" s="241">
        <v>0.3</v>
      </c>
      <c r="E59" s="8">
        <f>[2]Invoerenduet!$BB$11</f>
        <v>0</v>
      </c>
      <c r="F59" s="8">
        <f>[2]Invoerenduet!$BC$11</f>
        <v>0</v>
      </c>
      <c r="G59" s="8">
        <f>[2]Invoerenduet!$BD$11</f>
        <v>0</v>
      </c>
      <c r="H59" s="9">
        <f>[2]Invoerenduet!$BE$11</f>
        <v>0</v>
      </c>
      <c r="I59" s="9">
        <f>[2]Invoerenduet!$BF$11</f>
        <v>0</v>
      </c>
      <c r="J59" s="13">
        <f>[2]Invoerenduet!$BH$11</f>
        <v>0</v>
      </c>
      <c r="K59" s="249" t="s">
        <v>28</v>
      </c>
      <c r="L59" s="217"/>
      <c r="M59" s="217"/>
      <c r="N59" s="223"/>
      <c r="O59" s="217"/>
      <c r="P59" s="219"/>
    </row>
    <row r="60" spans="1:16">
      <c r="A60" s="12">
        <f>[2]Invoerenduet!$O$11</f>
        <v>0</v>
      </c>
      <c r="B60" s="12">
        <f>[2]Invoerenduet!$M$11</f>
        <v>0</v>
      </c>
      <c r="C60" s="12">
        <f>[2]Invoerenduet!$N$11</f>
        <v>0</v>
      </c>
      <c r="D60" s="217"/>
      <c r="E60" s="217"/>
      <c r="F60" s="14"/>
      <c r="G60" s="14"/>
      <c r="H60" s="254"/>
      <c r="I60" s="254"/>
      <c r="J60" s="255">
        <f>SUM(J57:J59)</f>
        <v>0</v>
      </c>
      <c r="K60" s="217"/>
      <c r="L60" s="217"/>
      <c r="M60" s="217"/>
      <c r="N60" s="223"/>
      <c r="O60" s="217"/>
      <c r="P60" s="219"/>
    </row>
    <row r="61" spans="1:16" ht="15.75" thickBot="1">
      <c r="A61" s="12"/>
      <c r="B61" s="12"/>
      <c r="C61" s="12"/>
      <c r="D61" s="217"/>
      <c r="E61" s="217"/>
      <c r="F61" s="12"/>
      <c r="G61" s="12"/>
      <c r="H61" s="16"/>
      <c r="I61" s="15" t="s">
        <v>13</v>
      </c>
      <c r="J61" s="256">
        <f>[2]Invoerenduet!$BK$11</f>
        <v>0</v>
      </c>
      <c r="K61" s="257" t="s">
        <v>14</v>
      </c>
      <c r="L61" s="217"/>
      <c r="M61" s="217"/>
      <c r="N61" s="223"/>
      <c r="O61" s="217"/>
      <c r="P61" s="219"/>
    </row>
    <row r="62" spans="1:16" ht="16.5" thickTop="1" thickBot="1">
      <c r="A62" s="12"/>
      <c r="B62" s="12" t="s">
        <v>22</v>
      </c>
      <c r="C62" s="12" t="str">
        <f>[2]Invoerenduet!$E$11</f>
        <v>The Arena</v>
      </c>
      <c r="D62" s="211"/>
      <c r="E62" s="217"/>
      <c r="F62" s="12"/>
      <c r="G62" s="12"/>
      <c r="H62" s="16"/>
      <c r="I62" s="15" t="s">
        <v>119</v>
      </c>
      <c r="J62" s="5">
        <f>[2]Invoerenduet!$BL$11</f>
        <v>0</v>
      </c>
      <c r="K62" s="217"/>
      <c r="L62" s="217" t="s">
        <v>183</v>
      </c>
      <c r="M62" s="217">
        <f>[2]Invoerenduet!$C$2</f>
        <v>100</v>
      </c>
      <c r="N62" s="258" t="s">
        <v>9</v>
      </c>
      <c r="O62" s="238">
        <f>[2]Invoerenduet!$BN$11</f>
        <v>0</v>
      </c>
      <c r="P62" s="219" t="str">
        <f>[2]Invoerenduet!$V$11</f>
        <v/>
      </c>
    </row>
    <row r="63" spans="1:16" ht="15.75" thickTop="1">
      <c r="A63" s="12"/>
      <c r="B63" s="12" t="s">
        <v>23</v>
      </c>
      <c r="C63" s="12" t="str">
        <f>[2]Invoerenduet!$F$11</f>
        <v>SG Cadans-Polar Bears</v>
      </c>
      <c r="D63" s="211"/>
      <c r="E63" s="217"/>
      <c r="F63" s="12"/>
      <c r="G63" s="12"/>
      <c r="H63" s="17"/>
      <c r="I63" s="217"/>
      <c r="J63" s="5"/>
      <c r="K63" s="217"/>
      <c r="L63" s="259" t="s">
        <v>18</v>
      </c>
      <c r="M63" s="217"/>
      <c r="N63" s="217"/>
      <c r="O63" s="223">
        <f>[2]Invoerenduet!$C$11</f>
        <v>0</v>
      </c>
      <c r="P63" s="260"/>
    </row>
    <row r="64" spans="1:16">
      <c r="A64" s="12"/>
      <c r="B64" s="12"/>
      <c r="C64" s="12"/>
      <c r="D64" s="217"/>
      <c r="E64" s="217"/>
      <c r="F64" s="12"/>
      <c r="G64" s="12"/>
      <c r="H64" s="16"/>
      <c r="I64" s="259"/>
      <c r="J64" s="5"/>
      <c r="K64" s="217"/>
      <c r="L64" s="217"/>
      <c r="M64" s="217"/>
      <c r="N64" s="223"/>
      <c r="O64" s="217"/>
      <c r="P64" s="219"/>
    </row>
  </sheetData>
  <mergeCells count="5">
    <mergeCell ref="A1:G1"/>
    <mergeCell ref="J1:K1"/>
    <mergeCell ref="L1:N1"/>
    <mergeCell ref="J2:K2"/>
    <mergeCell ref="L2:N2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>
      <selection activeCell="E22" sqref="E22"/>
    </sheetView>
  </sheetViews>
  <sheetFormatPr defaultRowHeight="15"/>
  <cols>
    <col min="1" max="1" width="13.42578125" customWidth="1"/>
    <col min="2" max="2" width="9" customWidth="1"/>
    <col min="3" max="3" width="5.28515625" customWidth="1"/>
    <col min="4" max="4" width="7.140625" customWidth="1"/>
  </cols>
  <sheetData>
    <row r="2" spans="1:9">
      <c r="A2" s="66" t="s">
        <v>30</v>
      </c>
      <c r="B2" s="66" t="s">
        <v>31</v>
      </c>
      <c r="C2" s="67"/>
      <c r="D2" s="66" t="s">
        <v>32</v>
      </c>
      <c r="E2" s="68" t="s">
        <v>33</v>
      </c>
      <c r="F2" s="67" t="s">
        <v>34</v>
      </c>
      <c r="G2" s="69"/>
      <c r="H2" s="66"/>
      <c r="I2" s="69"/>
    </row>
    <row r="3" spans="1:9">
      <c r="A3" s="66" t="s">
        <v>35</v>
      </c>
      <c r="B3" s="66" t="s">
        <v>36</v>
      </c>
      <c r="C3" s="67"/>
      <c r="D3" s="66" t="s">
        <v>37</v>
      </c>
      <c r="E3" s="68" t="s">
        <v>38</v>
      </c>
      <c r="F3" s="68" t="s">
        <v>43</v>
      </c>
      <c r="G3" s="69"/>
      <c r="H3" s="69"/>
      <c r="I3" s="69"/>
    </row>
    <row r="4" spans="1:9">
      <c r="A4" s="66" t="s">
        <v>39</v>
      </c>
      <c r="B4" s="66" t="s">
        <v>40</v>
      </c>
      <c r="C4" s="67"/>
      <c r="D4" s="69" t="s">
        <v>41</v>
      </c>
      <c r="E4" s="68" t="s">
        <v>42</v>
      </c>
      <c r="F4" s="67" t="s">
        <v>43</v>
      </c>
      <c r="G4" s="69"/>
      <c r="H4" s="69"/>
      <c r="I4" s="66"/>
    </row>
    <row r="5" spans="1:9">
      <c r="A5" s="66" t="s">
        <v>44</v>
      </c>
      <c r="B5" s="66" t="s">
        <v>45</v>
      </c>
      <c r="C5" s="67"/>
      <c r="D5" s="67"/>
      <c r="E5" s="67" t="s">
        <v>46</v>
      </c>
      <c r="F5" s="67" t="s">
        <v>43</v>
      </c>
      <c r="G5" s="69"/>
      <c r="H5" s="69"/>
      <c r="I5" s="69"/>
    </row>
    <row r="6" spans="1:9">
      <c r="A6" s="66"/>
      <c r="B6" s="69"/>
      <c r="C6" s="69"/>
      <c r="D6" s="67"/>
      <c r="E6" s="69"/>
      <c r="F6" s="68"/>
      <c r="G6" s="70" t="s">
        <v>47</v>
      </c>
      <c r="H6" s="70" t="s">
        <v>48</v>
      </c>
      <c r="I6" s="70" t="s">
        <v>49</v>
      </c>
    </row>
    <row r="7" spans="1:9">
      <c r="A7" s="66" t="s">
        <v>50</v>
      </c>
      <c r="B7" s="69"/>
      <c r="C7" s="69"/>
      <c r="D7" s="67" t="s">
        <v>32</v>
      </c>
      <c r="E7" s="66" t="s">
        <v>51</v>
      </c>
      <c r="F7" s="68" t="s">
        <v>43</v>
      </c>
      <c r="G7" s="69" t="s">
        <v>52</v>
      </c>
      <c r="H7" s="69" t="s">
        <v>53</v>
      </c>
      <c r="I7" s="69" t="s">
        <v>54</v>
      </c>
    </row>
    <row r="8" spans="1:9">
      <c r="A8" s="66" t="s">
        <v>55</v>
      </c>
      <c r="B8" s="69"/>
      <c r="C8" s="69"/>
      <c r="D8" s="68">
        <v>8</v>
      </c>
      <c r="E8" s="66" t="s">
        <v>56</v>
      </c>
      <c r="F8" s="68" t="s">
        <v>34</v>
      </c>
      <c r="G8" s="69" t="s">
        <v>57</v>
      </c>
      <c r="H8" s="69" t="s">
        <v>58</v>
      </c>
      <c r="I8" s="69" t="s">
        <v>59</v>
      </c>
    </row>
    <row r="9" spans="1:9">
      <c r="A9" s="66" t="s">
        <v>60</v>
      </c>
      <c r="B9" s="69"/>
      <c r="C9" s="69"/>
      <c r="D9" s="68">
        <v>8</v>
      </c>
      <c r="E9" s="66" t="s">
        <v>56</v>
      </c>
      <c r="F9" s="68" t="s">
        <v>34</v>
      </c>
      <c r="G9" s="69" t="s">
        <v>61</v>
      </c>
      <c r="H9" s="69" t="s">
        <v>62</v>
      </c>
      <c r="I9" s="69" t="s">
        <v>63</v>
      </c>
    </row>
    <row r="10" spans="1:9">
      <c r="A10" s="66" t="s">
        <v>111</v>
      </c>
      <c r="B10" s="69"/>
      <c r="C10" s="69"/>
      <c r="D10" s="68">
        <v>8</v>
      </c>
      <c r="E10" s="66" t="s">
        <v>33</v>
      </c>
      <c r="F10" s="68" t="s">
        <v>34</v>
      </c>
      <c r="G10" s="69" t="s">
        <v>64</v>
      </c>
      <c r="H10" s="69" t="s">
        <v>65</v>
      </c>
      <c r="I10" s="71" t="s">
        <v>57</v>
      </c>
    </row>
    <row r="11" spans="1:9">
      <c r="A11" s="66" t="s">
        <v>66</v>
      </c>
      <c r="B11" s="69"/>
      <c r="C11" s="69"/>
      <c r="D11" s="68">
        <v>8</v>
      </c>
      <c r="E11" s="66" t="s">
        <v>67</v>
      </c>
      <c r="F11" s="68" t="s">
        <v>34</v>
      </c>
      <c r="G11" s="69" t="s">
        <v>68</v>
      </c>
      <c r="H11" s="69" t="s">
        <v>69</v>
      </c>
      <c r="I11" s="69" t="s">
        <v>65</v>
      </c>
    </row>
    <row r="12" spans="1:9">
      <c r="A12" s="66" t="s">
        <v>70</v>
      </c>
      <c r="B12" s="69"/>
      <c r="C12" s="69"/>
      <c r="D12" s="68" t="s">
        <v>32</v>
      </c>
      <c r="E12" s="66" t="s">
        <v>71</v>
      </c>
      <c r="F12" s="68" t="s">
        <v>72</v>
      </c>
      <c r="G12" s="69" t="s">
        <v>63</v>
      </c>
      <c r="H12" s="69" t="s">
        <v>52</v>
      </c>
      <c r="I12" s="69" t="s">
        <v>73</v>
      </c>
    </row>
    <row r="13" spans="1:9">
      <c r="A13" s="66" t="s">
        <v>74</v>
      </c>
      <c r="B13" s="69"/>
      <c r="C13" s="69"/>
      <c r="D13" s="67">
        <v>8</v>
      </c>
      <c r="E13" s="66" t="s">
        <v>75</v>
      </c>
      <c r="F13" s="68" t="s">
        <v>72</v>
      </c>
      <c r="G13" s="66" t="s">
        <v>65</v>
      </c>
      <c r="H13" s="69" t="s">
        <v>76</v>
      </c>
      <c r="I13" s="69" t="s">
        <v>77</v>
      </c>
    </row>
    <row r="14" spans="1:9">
      <c r="A14" s="66" t="s">
        <v>78</v>
      </c>
      <c r="B14" s="69"/>
      <c r="C14" s="69"/>
      <c r="D14" s="67">
        <v>8</v>
      </c>
      <c r="E14" s="66" t="s">
        <v>81</v>
      </c>
      <c r="F14" s="68" t="s">
        <v>72</v>
      </c>
      <c r="G14" s="66" t="s">
        <v>77</v>
      </c>
      <c r="H14" s="69" t="s">
        <v>63</v>
      </c>
      <c r="I14" s="69" t="s">
        <v>79</v>
      </c>
    </row>
    <row r="15" spans="1:9">
      <c r="A15" s="66" t="s">
        <v>80</v>
      </c>
      <c r="B15" s="69"/>
      <c r="C15" s="69"/>
      <c r="D15" s="68">
        <v>8</v>
      </c>
      <c r="E15" s="66" t="s">
        <v>81</v>
      </c>
      <c r="F15" s="68" t="s">
        <v>72</v>
      </c>
      <c r="G15" s="69" t="s">
        <v>82</v>
      </c>
      <c r="H15" s="69" t="s">
        <v>79</v>
      </c>
      <c r="I15" s="69" t="s">
        <v>69</v>
      </c>
    </row>
    <row r="16" spans="1:9">
      <c r="A16" s="66" t="s">
        <v>110</v>
      </c>
      <c r="B16" s="69"/>
      <c r="C16" s="66"/>
      <c r="D16" s="68" t="s">
        <v>32</v>
      </c>
      <c r="E16" s="66" t="s">
        <v>71</v>
      </c>
      <c r="F16" s="67" t="s">
        <v>72</v>
      </c>
      <c r="G16" s="69" t="s">
        <v>79</v>
      </c>
      <c r="H16" s="69" t="s">
        <v>61</v>
      </c>
      <c r="I16" s="69" t="s">
        <v>76</v>
      </c>
    </row>
    <row r="17" spans="1:9">
      <c r="A17" s="66" t="s">
        <v>83</v>
      </c>
      <c r="B17" s="69"/>
      <c r="C17" s="69"/>
      <c r="D17" s="67">
        <v>8</v>
      </c>
      <c r="E17" s="66" t="s">
        <v>84</v>
      </c>
      <c r="F17" s="68" t="s">
        <v>72</v>
      </c>
      <c r="G17" s="66" t="s">
        <v>59</v>
      </c>
      <c r="H17" s="69" t="s">
        <v>64</v>
      </c>
      <c r="I17" s="69" t="s">
        <v>85</v>
      </c>
    </row>
    <row r="18" spans="1:9">
      <c r="A18" s="66" t="s">
        <v>86</v>
      </c>
      <c r="B18" s="69"/>
      <c r="C18" s="69"/>
      <c r="D18" s="68" t="s">
        <v>32</v>
      </c>
      <c r="E18" s="66" t="s">
        <v>87</v>
      </c>
      <c r="F18" s="68" t="s">
        <v>88</v>
      </c>
      <c r="G18" s="69" t="s">
        <v>89</v>
      </c>
      <c r="H18" s="69" t="s">
        <v>85</v>
      </c>
      <c r="I18" s="69" t="s">
        <v>64</v>
      </c>
    </row>
    <row r="19" spans="1:9">
      <c r="A19" s="66" t="s">
        <v>90</v>
      </c>
      <c r="B19" s="69"/>
      <c r="C19" s="66"/>
      <c r="D19" s="68">
        <v>8</v>
      </c>
      <c r="E19" s="66" t="s">
        <v>87</v>
      </c>
      <c r="F19" s="67" t="s">
        <v>88</v>
      </c>
      <c r="G19" s="69" t="s">
        <v>69</v>
      </c>
      <c r="H19" s="69" t="s">
        <v>59</v>
      </c>
      <c r="I19" s="69" t="s">
        <v>82</v>
      </c>
    </row>
    <row r="20" spans="1:9">
      <c r="A20" s="66" t="s">
        <v>91</v>
      </c>
      <c r="B20" s="69"/>
      <c r="C20" s="69"/>
      <c r="D20" s="68" t="s">
        <v>32</v>
      </c>
      <c r="E20" s="66" t="s">
        <v>92</v>
      </c>
      <c r="F20" s="68" t="s">
        <v>88</v>
      </c>
      <c r="G20" s="69" t="s">
        <v>53</v>
      </c>
      <c r="H20" s="69" t="s">
        <v>82</v>
      </c>
      <c r="I20" s="69" t="s">
        <v>89</v>
      </c>
    </row>
    <row r="21" spans="1:9">
      <c r="A21" s="66" t="s">
        <v>93</v>
      </c>
      <c r="B21" s="69"/>
      <c r="C21" s="66"/>
      <c r="D21" s="68">
        <v>8</v>
      </c>
      <c r="E21" s="66" t="s">
        <v>94</v>
      </c>
      <c r="F21" s="67" t="s">
        <v>88</v>
      </c>
      <c r="G21" s="69" t="s">
        <v>73</v>
      </c>
      <c r="H21" s="69" t="s">
        <v>77</v>
      </c>
      <c r="I21" s="69" t="s">
        <v>68</v>
      </c>
    </row>
    <row r="22" spans="1:9">
      <c r="A22" s="66" t="s">
        <v>185</v>
      </c>
      <c r="B22" s="69"/>
      <c r="C22" s="69"/>
      <c r="D22" s="68">
        <v>8</v>
      </c>
      <c r="E22" s="66" t="s">
        <v>75</v>
      </c>
      <c r="F22" s="290" t="s">
        <v>72</v>
      </c>
      <c r="G22" s="69" t="s">
        <v>58</v>
      </c>
      <c r="H22" s="71" t="s">
        <v>54</v>
      </c>
      <c r="I22" s="69" t="s">
        <v>53</v>
      </c>
    </row>
    <row r="23" spans="1:9">
      <c r="A23" s="66" t="s">
        <v>95</v>
      </c>
      <c r="B23" s="69"/>
      <c r="C23" s="69"/>
      <c r="D23" s="67" t="s">
        <v>32</v>
      </c>
      <c r="E23" s="66" t="s">
        <v>96</v>
      </c>
      <c r="F23" s="68" t="s">
        <v>88</v>
      </c>
      <c r="G23" s="71" t="s">
        <v>76</v>
      </c>
      <c r="H23" s="69" t="s">
        <v>57</v>
      </c>
      <c r="I23" s="69" t="s">
        <v>58</v>
      </c>
    </row>
    <row r="24" spans="1:9">
      <c r="A24" s="66"/>
      <c r="B24" s="69"/>
      <c r="C24" s="66"/>
      <c r="D24" s="68"/>
      <c r="E24" s="66"/>
      <c r="F24" s="67"/>
      <c r="G24" s="69"/>
      <c r="H24" s="69"/>
      <c r="I24" s="69"/>
    </row>
    <row r="25" spans="1:9">
      <c r="A25" s="66" t="s">
        <v>98</v>
      </c>
      <c r="B25" s="69"/>
      <c r="C25" s="69"/>
      <c r="D25" s="68" t="s">
        <v>32</v>
      </c>
      <c r="E25" s="66" t="s">
        <v>99</v>
      </c>
      <c r="F25" s="67" t="s">
        <v>97</v>
      </c>
      <c r="G25" s="69" t="s">
        <v>85</v>
      </c>
      <c r="H25" s="69" t="s">
        <v>89</v>
      </c>
      <c r="I25" s="69" t="s">
        <v>52</v>
      </c>
    </row>
    <row r="26" spans="1:9">
      <c r="A26" s="66" t="s">
        <v>100</v>
      </c>
      <c r="B26" s="69"/>
      <c r="C26" s="69"/>
      <c r="D26" s="68">
        <v>8</v>
      </c>
      <c r="E26" s="66" t="s">
        <v>101</v>
      </c>
      <c r="F26" s="67" t="s">
        <v>97</v>
      </c>
      <c r="G26" s="69" t="s">
        <v>54</v>
      </c>
      <c r="H26" s="69" t="s">
        <v>73</v>
      </c>
      <c r="I26" s="69" t="s">
        <v>61</v>
      </c>
    </row>
    <row r="27" spans="1:9">
      <c r="A27" s="66" t="s">
        <v>112</v>
      </c>
      <c r="B27" s="69"/>
      <c r="C27" s="66"/>
      <c r="D27" s="68" t="s">
        <v>32</v>
      </c>
      <c r="E27" s="66" t="s">
        <v>51</v>
      </c>
      <c r="F27" s="67" t="s">
        <v>43</v>
      </c>
      <c r="G27" s="69" t="s">
        <v>79</v>
      </c>
      <c r="H27" s="69" t="s">
        <v>79</v>
      </c>
      <c r="I27" s="69" t="s">
        <v>79</v>
      </c>
    </row>
    <row r="28" spans="1:9">
      <c r="A28" s="69"/>
      <c r="B28" s="69"/>
      <c r="C28" s="69"/>
      <c r="D28" s="67"/>
      <c r="E28" s="69"/>
      <c r="F28" s="67"/>
      <c r="G28" s="69"/>
      <c r="H28" s="69"/>
      <c r="I28" s="69"/>
    </row>
    <row r="29" spans="1:9">
      <c r="A29" s="69" t="s">
        <v>102</v>
      </c>
      <c r="B29" s="69"/>
      <c r="C29" s="69"/>
      <c r="D29" s="69"/>
      <c r="E29" s="69"/>
      <c r="F29" s="67"/>
      <c r="G29" s="69"/>
      <c r="H29" s="69"/>
      <c r="I29" s="69"/>
    </row>
    <row r="30" spans="1:9">
      <c r="A30" s="66" t="s">
        <v>103</v>
      </c>
      <c r="B30" s="69"/>
      <c r="C30" s="69"/>
      <c r="D30" s="67" t="s">
        <v>41</v>
      </c>
      <c r="E30" s="66" t="s">
        <v>51</v>
      </c>
      <c r="F30" s="66" t="s">
        <v>43</v>
      </c>
      <c r="G30" s="69" t="s">
        <v>79</v>
      </c>
      <c r="H30" s="69" t="s">
        <v>79</v>
      </c>
      <c r="I30" s="69"/>
    </row>
    <row r="31" spans="1:9">
      <c r="A31" s="66" t="s">
        <v>104</v>
      </c>
      <c r="B31" s="69"/>
      <c r="C31" s="69"/>
      <c r="D31" s="68" t="s">
        <v>41</v>
      </c>
      <c r="E31" s="66" t="s">
        <v>46</v>
      </c>
      <c r="F31" s="66" t="s">
        <v>43</v>
      </c>
      <c r="G31" s="69"/>
      <c r="H31" s="69"/>
      <c r="I31" s="69" t="s">
        <v>79</v>
      </c>
    </row>
    <row r="32" spans="1:9">
      <c r="A32" s="66" t="s">
        <v>105</v>
      </c>
      <c r="B32" s="69"/>
      <c r="C32" s="69"/>
      <c r="D32" s="67" t="s">
        <v>41</v>
      </c>
      <c r="E32" s="66" t="s">
        <v>81</v>
      </c>
      <c r="F32" s="66" t="s">
        <v>72</v>
      </c>
      <c r="G32" s="69" t="s">
        <v>79</v>
      </c>
      <c r="H32" s="69"/>
      <c r="I32" s="69" t="s">
        <v>79</v>
      </c>
    </row>
    <row r="33" spans="1:9">
      <c r="A33" s="66" t="s">
        <v>106</v>
      </c>
      <c r="B33" s="69"/>
      <c r="C33" s="69"/>
      <c r="D33" s="68" t="s">
        <v>37</v>
      </c>
      <c r="E33" s="66" t="s">
        <v>75</v>
      </c>
      <c r="F33" s="66" t="s">
        <v>72</v>
      </c>
      <c r="G33" s="69"/>
      <c r="H33" s="69" t="s">
        <v>79</v>
      </c>
      <c r="I33" s="69"/>
    </row>
    <row r="34" spans="1:9">
      <c r="A34" s="66" t="s">
        <v>107</v>
      </c>
      <c r="B34" s="69"/>
      <c r="C34" s="69"/>
      <c r="D34" s="68" t="s">
        <v>41</v>
      </c>
      <c r="E34" s="66" t="s">
        <v>81</v>
      </c>
      <c r="F34" s="66" t="s">
        <v>72</v>
      </c>
      <c r="G34" s="69"/>
      <c r="H34" s="69"/>
      <c r="I34" s="69" t="s">
        <v>79</v>
      </c>
    </row>
    <row r="35" spans="1:9">
      <c r="A35" s="66" t="s">
        <v>108</v>
      </c>
      <c r="B35" s="69"/>
      <c r="C35" s="69"/>
      <c r="D35" s="68" t="s">
        <v>41</v>
      </c>
      <c r="E35" s="66" t="s">
        <v>109</v>
      </c>
      <c r="F35" s="66" t="s">
        <v>88</v>
      </c>
      <c r="G35" s="69" t="s">
        <v>79</v>
      </c>
      <c r="H35" s="69" t="s">
        <v>79</v>
      </c>
      <c r="I35" s="69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Solo TU</vt:lpstr>
      <vt:lpstr>Duet TU</vt:lpstr>
      <vt:lpstr>Ploeg</vt:lpstr>
      <vt:lpstr>Solo VU</vt:lpstr>
      <vt:lpstr>Duet VU</vt:lpstr>
      <vt:lpstr>Jury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Jitske Seinstra</dc:creator>
  <cp:lastModifiedBy>Gebruiker</cp:lastModifiedBy>
  <cp:lastPrinted>2018-01-05T11:30:58Z</cp:lastPrinted>
  <dcterms:created xsi:type="dcterms:W3CDTF">2017-12-25T10:53:18Z</dcterms:created>
  <dcterms:modified xsi:type="dcterms:W3CDTF">2018-01-06T18:02:41Z</dcterms:modified>
</cp:coreProperties>
</file>