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0620" yWindow="75" windowWidth="12420" windowHeight="9570" firstSheet="2" activeTab="2"/>
  </bookViews>
  <sheets>
    <sheet name="Jury" sheetId="8" r:id="rId1"/>
    <sheet name="tijdschema" sheetId="14" r:id="rId2"/>
    <sheet name="Basishouding" sheetId="1" r:id="rId3"/>
    <sheet name="Zeilboot" sheetId="2" r:id="rId4"/>
    <sheet name="Balletbeen" sheetId="3" r:id="rId5"/>
    <sheet name="Spagaat" sheetId="11" r:id="rId6"/>
    <sheet name="Barracuda" sheetId="12" r:id="rId7"/>
  </sheets>
  <definedNames>
    <definedName name="_xlnm.Print_Area" localSheetId="4">'Balletbeen'!$A$1:$U$52</definedName>
    <definedName name="_xlnm.Print_Area" localSheetId="6">'Barracuda'!$A$1:$X$58</definedName>
    <definedName name="_xlnm.Print_Area" localSheetId="2">'Basishouding'!$A$1:$R$50</definedName>
    <definedName name="_xlnm.Print_Area" localSheetId="0">'Jury'!$A$1:$G$63</definedName>
    <definedName name="_xlnm.Print_Area" localSheetId="5">'Spagaat'!$A$1:$W$57</definedName>
    <definedName name="_xlnm.Print_Area" localSheetId="3">'Zeilboot'!$A$1:$T$56</definedName>
  </definedNames>
  <calcPr calcId="145621"/>
  <extLst/>
</workbook>
</file>

<file path=xl/sharedStrings.xml><?xml version="1.0" encoding="utf-8"?>
<sst xmlns="http://schemas.openxmlformats.org/spreadsheetml/2006/main" count="574" uniqueCount="291">
  <si>
    <t>Zwembad:</t>
  </si>
  <si>
    <t>de Veur</t>
  </si>
  <si>
    <t>Plaats:</t>
  </si>
  <si>
    <t>Zoetermeer</t>
  </si>
  <si>
    <t>Datum:</t>
  </si>
  <si>
    <t>Aanvang Juryvergadering:</t>
  </si>
  <si>
    <t>Aanvang wedstrijd:</t>
  </si>
  <si>
    <t>Einde Wedstrijd</t>
  </si>
  <si>
    <t>Naam</t>
  </si>
  <si>
    <t>Bevoegdheid</t>
  </si>
  <si>
    <t>Vereniging</t>
  </si>
  <si>
    <t>Scheidsrechter</t>
  </si>
  <si>
    <t>C</t>
  </si>
  <si>
    <t>Chef</t>
  </si>
  <si>
    <t>M</t>
  </si>
  <si>
    <t>Computer</t>
  </si>
  <si>
    <t>Juryleden - Niet ingezet</t>
  </si>
  <si>
    <t>Muziek</t>
  </si>
  <si>
    <t>Jury indeling</t>
  </si>
  <si>
    <t>Voorbeeld indeling 5 panels afhankelijk van verdeling inschrijvingen</t>
  </si>
  <si>
    <t>Panel 1</t>
  </si>
  <si>
    <t>Panel 2</t>
  </si>
  <si>
    <t>Panel 1 voorstarter Leonie van Eijk BZ&amp;PC</t>
  </si>
  <si>
    <t>Panel 2 voorstarter Eline Sijl AZC</t>
  </si>
  <si>
    <t>Panel 3 voorstarter Ewelina Sirobokov ACZ</t>
  </si>
  <si>
    <t>Panel 3</t>
  </si>
  <si>
    <t>Panel 4</t>
  </si>
  <si>
    <t>ZB.7 begin bij meisje 1</t>
  </si>
  <si>
    <t>BH.7</t>
  </si>
  <si>
    <t xml:space="preserve"> </t>
  </si>
  <si>
    <t>BH.4</t>
  </si>
  <si>
    <t>BH.3</t>
  </si>
  <si>
    <t>BH.6</t>
  </si>
  <si>
    <t>BH.5</t>
  </si>
  <si>
    <t>BH.1</t>
  </si>
  <si>
    <t>BH.2</t>
  </si>
  <si>
    <t>ZB.6 begin bij 16</t>
  </si>
  <si>
    <t>ZB.4 begin bij meisje 16</t>
  </si>
  <si>
    <t>ZB.3 begin bij 1</t>
  </si>
  <si>
    <t>ZB.1</t>
  </si>
  <si>
    <t>ZB.2</t>
  </si>
  <si>
    <t>BB.1</t>
  </si>
  <si>
    <t>BB.2</t>
  </si>
  <si>
    <t>BB.5</t>
  </si>
  <si>
    <t>BB.3</t>
  </si>
  <si>
    <t>BB.4</t>
  </si>
  <si>
    <t>BB.7</t>
  </si>
  <si>
    <t>BB.6</t>
  </si>
  <si>
    <t xml:space="preserve">ZB.5 </t>
  </si>
  <si>
    <t>Sp3</t>
  </si>
  <si>
    <t>BA.3</t>
  </si>
  <si>
    <t>Sp.4</t>
  </si>
  <si>
    <t>BA.4</t>
  </si>
  <si>
    <t>SP.1</t>
  </si>
  <si>
    <t>BA.1</t>
  </si>
  <si>
    <t>Sp.2</t>
  </si>
  <si>
    <t>BA.2</t>
  </si>
  <si>
    <t>SP.6</t>
  </si>
  <si>
    <t>BA.6</t>
  </si>
  <si>
    <t>Sp.5</t>
  </si>
  <si>
    <t>BA.5</t>
  </si>
  <si>
    <t>SP.7</t>
  </si>
  <si>
    <t>BA.7</t>
  </si>
  <si>
    <t>Zwemslagen</t>
  </si>
  <si>
    <t>Stuwen</t>
  </si>
  <si>
    <t>Houdingen</t>
  </si>
  <si>
    <t>Figuren</t>
  </si>
  <si>
    <t>Lenigheid</t>
  </si>
  <si>
    <t>Eggbeaten</t>
  </si>
  <si>
    <t>Begin panel 3</t>
  </si>
  <si>
    <t>zwemslagen 1</t>
  </si>
  <si>
    <t>stuwen 2</t>
  </si>
  <si>
    <t>Allemaal houdingen,figuren en eggbeaten</t>
  </si>
  <si>
    <t>Net waar vrij is in overleg scheids</t>
  </si>
  <si>
    <t>muziek 7</t>
  </si>
  <si>
    <t>Begin panel 1</t>
  </si>
  <si>
    <t>Tribune</t>
  </si>
  <si>
    <t>Basishouding diploma</t>
  </si>
  <si>
    <t>Zwemmen</t>
  </si>
  <si>
    <t xml:space="preserve">    Stuwen</t>
  </si>
  <si>
    <t>Van houding</t>
  </si>
  <si>
    <t>Van beweging</t>
  </si>
  <si>
    <t xml:space="preserve"> Lenigheid *</t>
  </si>
  <si>
    <t>Egg-</t>
  </si>
  <si>
    <t>Muziekzwemmen *</t>
  </si>
  <si>
    <t>&gt; bew.techn</t>
  </si>
  <si>
    <t>&gt; beweging</t>
  </si>
  <si>
    <t>&gt; figuur</t>
  </si>
  <si>
    <t>beaten</t>
  </si>
  <si>
    <t xml:space="preserve">    a= maat b= uitvoering </t>
  </si>
  <si>
    <t>a. basish. 1 op rug handen bij de heupen, 10 sec.</t>
  </si>
  <si>
    <t>b. basish. 2 op borst handen bij de heupen, 10 sec</t>
  </si>
  <si>
    <t>a. spagaat op de kant rechts  25 cm., 5 sec.</t>
  </si>
  <si>
    <t>b. spagaat op de kant links  25 cm., 5 sec.</t>
  </si>
  <si>
    <t>b.</t>
  </si>
  <si>
    <t>Totaal aantal punten</t>
  </si>
  <si>
    <t>geslaagd ja / nee</t>
  </si>
  <si>
    <t xml:space="preserve">Nr. </t>
  </si>
  <si>
    <t>Naam zwemsters</t>
  </si>
  <si>
    <t>Geb. datum</t>
  </si>
  <si>
    <t>zwemmen</t>
  </si>
  <si>
    <t>stuwen</t>
  </si>
  <si>
    <t>houdingen/bew.</t>
  </si>
  <si>
    <t>bew./figuur</t>
  </si>
  <si>
    <t>leningheid</t>
  </si>
  <si>
    <t>egg-b</t>
  </si>
  <si>
    <t>muziek</t>
  </si>
  <si>
    <t>Totaal</t>
  </si>
  <si>
    <t xml:space="preserve">   Zwemmen</t>
  </si>
  <si>
    <t xml:space="preserve">    Stuwing</t>
  </si>
  <si>
    <t>Houding/bew.</t>
  </si>
  <si>
    <t>Bew./Figuur</t>
  </si>
  <si>
    <t xml:space="preserve">  Lenigheid</t>
  </si>
  <si>
    <t>Egg-b.</t>
  </si>
  <si>
    <t>Maatzw.</t>
  </si>
  <si>
    <t xml:space="preserve">Verklaring punten    </t>
  </si>
  <si>
    <t>Aantal onderdelen</t>
  </si>
  <si>
    <t>1 = onvoldoende</t>
  </si>
  <si>
    <t>2 = voldoende</t>
  </si>
  <si>
    <t xml:space="preserve">Maximaal te behalen </t>
  </si>
  <si>
    <t>3 = goed</t>
  </si>
  <si>
    <t>Minimaal te behalen</t>
  </si>
  <si>
    <t>Handtekening Scheidsrechter</t>
  </si>
  <si>
    <t>Handtekening Assistent</t>
  </si>
  <si>
    <t xml:space="preserve">        Muziekzwemmen  *</t>
  </si>
  <si>
    <t xml:space="preserve">    a= maat b= uitvoering</t>
  </si>
  <si>
    <t>Balletbeen diploma</t>
  </si>
  <si>
    <t>Handtekening Scheidrechter</t>
  </si>
  <si>
    <t>Spagaat diploma</t>
  </si>
  <si>
    <t>geslaagd ja / nee</t>
  </si>
  <si>
    <t>Barracuda diploma</t>
  </si>
  <si>
    <t>a.  Fig. 301 Barracuda</t>
  </si>
  <si>
    <t>Datum</t>
  </si>
  <si>
    <t>Locatie</t>
  </si>
  <si>
    <t xml:space="preserve">a. 12,5 m. Schoolslag uitdrijven met armen voor,  1/2 draai om lengte asmet aansluitend 12,5 m Rugcrawl </t>
  </si>
  <si>
    <t>Scheidsrechter:</t>
  </si>
  <si>
    <t>Jurylid 1:</t>
  </si>
  <si>
    <t>Jurylid 2:</t>
  </si>
  <si>
    <t>Jurylid 3:</t>
  </si>
  <si>
    <t>a. 12,5 m. stuwen op rug  richting hoofd handen heupen</t>
  </si>
  <si>
    <t xml:space="preserve">b. aansluitend 12,5 m stuwen richting voeten </t>
  </si>
  <si>
    <t>a. basish. 1 rugligging-tubhouding-halve draai-rugligging</t>
  </si>
  <si>
    <t>a. 20 sec. eggbeaten op de plaats</t>
  </si>
  <si>
    <t>a. 12,5 m schoolslag, voor uitdrijven, hoofd op 1/2 draai om lengte as met aansluitend 12,5 m rugcrawl armen gestrekt</t>
  </si>
  <si>
    <t>houdingen</t>
  </si>
  <si>
    <t>figuren</t>
  </si>
  <si>
    <t>lenigheid</t>
  </si>
  <si>
    <t>Onderdeel 5; 25cm of minder  = 3 pnt; 26 t/m 30 cm = 2 pnt; 31 cm of meer = 1 pnt; Voor split: 30 cm of minder 3 pnt; 31 t/m 35 cm = 2 pnt.; 36 cm of meer= 1 pnt.</t>
  </si>
  <si>
    <t>Onderdeel 7; Muziekzwemmen is zonder zwembril en met een vaste volgorde; maximaal 4 zwemsters per vereniging</t>
  </si>
  <si>
    <t>c. Split kant 30 cm, 5 sec.</t>
  </si>
  <si>
    <t>Zeilbootdiploma</t>
  </si>
  <si>
    <t>a. 25m. Borstcrawl om de drie slagen ademhalen</t>
  </si>
  <si>
    <t>b. 25m. Schoolslag, uitdrijven met armen voor</t>
  </si>
  <si>
    <t>a. 12,5 m. stuwen op rug, richting voeten (torpedo)</t>
  </si>
  <si>
    <t>b. 5 m stuwen op borst riching hoofd (dogpaddle)</t>
  </si>
  <si>
    <t>a. Basish. 14a: geb. kniehouding op borst, 10 sec.</t>
  </si>
  <si>
    <t xml:space="preserve">b. Basish.14b geb. kniehouding op rug , 10sec. </t>
  </si>
  <si>
    <t>a. fig. 310 Salto achterover gehurkt</t>
  </si>
  <si>
    <t xml:space="preserve">b. fig. 301 Barrauda t/m gehoekte houding a.o. </t>
  </si>
  <si>
    <t>a. Spagaat op kant rechts 15 cm, 5 sec. aanhouden</t>
  </si>
  <si>
    <t>b. Spagaat op kant links 15 cm, 5 sec. aanhouden</t>
  </si>
  <si>
    <t xml:space="preserve">c. Split op de kant,  20 cm, 5 sec. </t>
  </si>
  <si>
    <t>a. 30 sec.eggb.  rechtop, handen vrij schouders droog</t>
  </si>
  <si>
    <t>a. vanaf kant als potlood; 25 m: 2 x school, 1 x zijslag r op rug draaien , benen naar tub, halve draai staan</t>
  </si>
  <si>
    <t xml:space="preserve">* Onderdeel 5: 15 cm of minder = 3 pnt; 16 t/m 25 cm = 2 pnt; 26 cm of meer = 1 pnt; Voor split: 20 cm of minder = 3 pnt; 21 t/m 30 = 2 pnt; 31 cm of meer=1 pnt. </t>
  </si>
  <si>
    <t>* Onderdeel 7: Muziekzwemmen is zonder zwembril en met een vaste volgorde; maximaal 4 zwemsters per vereniging</t>
  </si>
  <si>
    <t>Muziekzwemmen  *</t>
  </si>
  <si>
    <t>a= maat b= uitv</t>
  </si>
  <si>
    <t>a. 25 m. 3 sl. borstcrawl/ 3 sl. rugcrawl doordr. baan uitzw</t>
  </si>
  <si>
    <t>b. 25 m. zijslag (2sl. Links; 2 sl. Rechts; baan uitzw.</t>
  </si>
  <si>
    <t>a. 12,5 m. stuwen op rug handen boven hfd (dolfijnst of trekken)</t>
  </si>
  <si>
    <t>b. Gestr ligging borst in amerik. stuw voeten tegen kant (10 st)</t>
  </si>
  <si>
    <t xml:space="preserve">a.  Bh 3a balletbeenh. a.d. watersp., 5 sec. vasthouden </t>
  </si>
  <si>
    <t>b. Bh 16a. Spagaath. 5 sec. vasthouden</t>
  </si>
  <si>
    <t>a. Bb. 3: het aannemen v.d. gehoekte houding v.o.</t>
  </si>
  <si>
    <t>b. fig. 311 Kiep t/m een ged. salto a.o. gehurkt (tuck) sch. loodr. Op waterspiegel</t>
  </si>
  <si>
    <t>a. Spagaat op kant rechts 10 cm, 5 sec. aanhouden</t>
  </si>
  <si>
    <t>b. Spagaat op de kant links 10 cm, 5 sec. aanhouden</t>
  </si>
  <si>
    <t xml:space="preserve">c. Split op de kant,  15 cm, 5 sec. </t>
  </si>
  <si>
    <t>a. 12,5 m eggb. zijwaarts a. l.schouder, aansl. 12,5 m zijwaarts a. r.schouder</t>
  </si>
  <si>
    <t>b. 2x bodyboost waterspiegel onder borst</t>
  </si>
  <si>
    <t>a. Induiken, 25 m. in vrije volgorde zeilboot beurtelings; salto achterover; zij-eggbeat met armbew. minimaal twee verschillende zwemslagen</t>
  </si>
  <si>
    <t>* Onderdeel 5: 10cm of minder = 3 pnt; 11 t/m 20 cm = 2 pnt; 21 cm of meer = 1 pnt; Voor split: 15 cm of minder=3 pnt.; 16 t/m 25 cm= 2pnt.; 26 cm of meer= 1 pnt.</t>
  </si>
  <si>
    <t>* Onderdeel 6: Bodyboost waterspiegel onder borst= 3 pnt.; waterspiegel boven borst= 2 pnt.; waterspiegel schouderhoogte= 1 pnt.</t>
  </si>
  <si>
    <t>Handtekening scheidsrechter</t>
  </si>
  <si>
    <t>Stuwing</t>
  </si>
  <si>
    <t>Bodyboost*</t>
  </si>
  <si>
    <t>* Onderdeel 1: Onder water zwemmen;: 12,5 m= 3 pnt. ; 10-12,5 m = 2 pnt.; minder dan 10 m= 1 pnt.</t>
  </si>
  <si>
    <t xml:space="preserve">* Onderdeel 5 : spagaat 0 cm= 3 pnt, 1t/m 10cm= 2 pnt, 11cm of meer = 1 pnt Voor split: 10 cm of minder = 3 pnt; 11 t/m 20 cm = 2 pnt; 21 cm of meer = 1 pnt </t>
  </si>
  <si>
    <t>Voor  spagaat in water: 130° -140° = 3 pnt, 110°-120°=2 pnt, tot 100° = 1 pnt</t>
  </si>
  <si>
    <t>* Onderdeel 6: Bodyboost tot navel= 3 pnt, waterspiegel onder de borst = 2pnt, waterspiegel boven borst = 1 punt</t>
  </si>
  <si>
    <t>a. 25m kickjes, 2x r. arm voor en 2x l. arm voor, schoolslag benen, zndr onderbreking</t>
  </si>
  <si>
    <t>b. 12,5 onder water zwemmen op borst, in water beginnen</t>
  </si>
  <si>
    <t>a. 5 m stuwen op rug (trekken) naar oppervlakteboog met splitstuwing 4 sec vasthouden</t>
  </si>
  <si>
    <t>a. Bh. 14c Verticaal geb. kniehouding 10 sec. vast</t>
  </si>
  <si>
    <t>b. Bh. 8: Zwaluwstaarthouding 10 sec. vast</t>
  </si>
  <si>
    <t>c. Bh. 6: Verticale houding, min. enkelhoogte 10 sec.</t>
  </si>
  <si>
    <t>a. fig. 324 Duikelar</t>
  </si>
  <si>
    <t>b. Basisbew. 6a: Overslag voorover vanuit spagaath.</t>
  </si>
  <si>
    <t>c. fig 101: Balletbeen</t>
  </si>
  <si>
    <t>a. Spagaat op kant rechts 0 cm, 5 sec. vast</t>
  </si>
  <si>
    <t>b. Spagaat links op kant 0 cm, 5 sec. vast</t>
  </si>
  <si>
    <t>c. Split op de kant 10 cm, 5 sec. vast</t>
  </si>
  <si>
    <t>d. Spagaat in het water 130°-140°, 5 sec. vast</t>
  </si>
  <si>
    <t>a. 15 sec. eggb. op plaats met armbew., 1x met 2 arm</t>
  </si>
  <si>
    <t>b. 3x bodyboost, waterspiegel tot navelhoogte</t>
  </si>
  <si>
    <t>a.Vanaf kant duiken, 25 m (in vrije volgorde) minisplit; balletbeenhouding; inhoeken; eggb. met 1 arm boven hoofd; minimaal 1 bodyboost</t>
  </si>
  <si>
    <t>a. 25 m zijeggb/rugcrawl benen/zijeggbeat/borstcrawl benen, arm strak over</t>
  </si>
  <si>
    <t>b. 25 m onder water zwemmen borst of rug, in water beginnen</t>
  </si>
  <si>
    <t xml:space="preserve">a. 25 m snelle torpedo </t>
  </si>
  <si>
    <t>a. Bh 14d: Oppervlakteboog geb kniehouding, 7 sec vasth</t>
  </si>
  <si>
    <t>b. Bh 6: Verticale houding halverwege kuit, 10 sec vasth</t>
  </si>
  <si>
    <t>c. Bh 17: Dolcohouding , 7 sec vasthouden</t>
  </si>
  <si>
    <t>b. Fig. 103 Duikboot</t>
  </si>
  <si>
    <t xml:space="preserve">c. Fig. 316 Kiepnus </t>
  </si>
  <si>
    <t>d. Spagaat in het water 150°-160°, 5 sec. vast</t>
  </si>
  <si>
    <t>a. Vanaf kant duiken, 25 m (in vrije volgorde) ; oversl met inhoeken, zwaluwstrhoud, Bbhouding, flamingohouding, bodyboost met armen, eggb</t>
  </si>
  <si>
    <t>a. 12,5 m zijwaarts l.arm op, met continue armbeweging</t>
  </si>
  <si>
    <t>b. 12,5 m zijwaarts r.arm op, met continue armbeweging</t>
  </si>
  <si>
    <t>c. 4x bodyboost met 2 arm op, waterspiegel navelhoogte</t>
  </si>
  <si>
    <t>* Onderdeel 1: Onder water zwemmen: 25 m= 3 pnt. ; 25-15 m = 2 pnt.; minder dan 15 m= 1 pnt.</t>
  </si>
  <si>
    <t>* Onderdeel 5 : spagaat 0 cm= 3 pnt, 1t/m 10cm= 2 pnt, 11cm of meer = 1 pnt Voor split: 10 cm of minder = 3 pnt; 11 t/m 20 cm = 2 pnt; 21 cm of meer = 1 pnt</t>
  </si>
  <si>
    <t xml:space="preserve"> Voor  spagaat in water: 150° -160° = 3 pnt, 130°-140°=2 pnt, tot 120° = 1 pnt</t>
  </si>
  <si>
    <t>* Onderdeel 6 : Bodyboost tot navel= 3 pnt, waterspiegel onder de borst = 2pnt, waterspiegel boven borst = 1 punt</t>
  </si>
  <si>
    <t>Eggb/bodyb</t>
  </si>
  <si>
    <t>Merwestein N'gein</t>
  </si>
  <si>
    <t>Els Verploegh</t>
  </si>
  <si>
    <t>S</t>
  </si>
  <si>
    <t>HOM</t>
  </si>
  <si>
    <t>DOL</t>
  </si>
  <si>
    <t>ZPCH</t>
  </si>
  <si>
    <t>Ans van Berkel</t>
  </si>
  <si>
    <t>Heidi Oudejans</t>
  </si>
  <si>
    <t>Sevim Unal</t>
  </si>
  <si>
    <t>Esil-su Erkan</t>
  </si>
  <si>
    <t>Merel van den Bos</t>
  </si>
  <si>
    <t>Melody Sadeghi</t>
  </si>
  <si>
    <t>Ezra Hoestland</t>
  </si>
  <si>
    <t>Audrey Wang</t>
  </si>
  <si>
    <t>Rosa Vugts</t>
  </si>
  <si>
    <t>Vera Jonk</t>
  </si>
  <si>
    <t>Eliza Kranendonk</t>
  </si>
  <si>
    <t>Mathilde Bouma</t>
  </si>
  <si>
    <t>Kaya Noordervliet</t>
  </si>
  <si>
    <t>Sam Dagevos</t>
  </si>
  <si>
    <t>Fay van den Bosch</t>
  </si>
  <si>
    <t>Senna Driessen</t>
  </si>
  <si>
    <t>Lenne van den Ende</t>
  </si>
  <si>
    <t>Tjeweley-Ann Bakker</t>
  </si>
  <si>
    <t>Carmen Bakker</t>
  </si>
  <si>
    <t>Safae Ouahadi</t>
  </si>
  <si>
    <t>Andrea Farcia Monserat</t>
  </si>
  <si>
    <t>Janne van Pul</t>
  </si>
  <si>
    <t>Fij Rienks</t>
  </si>
  <si>
    <t>Romee van Heezik</t>
  </si>
  <si>
    <t>Rachel Tewari</t>
  </si>
  <si>
    <t>DWT</t>
  </si>
  <si>
    <t>Nynke Muller</t>
  </si>
  <si>
    <t>Bert de Vries</t>
  </si>
  <si>
    <t>GZC Donk</t>
  </si>
  <si>
    <t>Tamara Staartjes</t>
  </si>
  <si>
    <t>Bo jupijn</t>
  </si>
  <si>
    <t>Luna Sindaco</t>
  </si>
  <si>
    <t>Ella Sindaco</t>
  </si>
  <si>
    <t>Noa Rodenburg</t>
  </si>
  <si>
    <t>Isabelle Muchall</t>
  </si>
  <si>
    <t>Soumaya Roubiou</t>
  </si>
  <si>
    <t>Israe Ouahadi</t>
  </si>
  <si>
    <t>Laura Ploeger</t>
  </si>
  <si>
    <t>Silke Beckers</t>
  </si>
  <si>
    <t>Sterre Blank</t>
  </si>
  <si>
    <t>Anita Pasquetto</t>
  </si>
  <si>
    <t>AQU</t>
  </si>
  <si>
    <t>VZC</t>
  </si>
  <si>
    <t>Willem Schrauwen</t>
  </si>
  <si>
    <t>Marlies van Hoek</t>
  </si>
  <si>
    <t>Tanya Roodenburg</t>
  </si>
  <si>
    <t>Dhara Dijkers</t>
  </si>
  <si>
    <t>Dayrah Castricum</t>
  </si>
  <si>
    <t>Ruby le Sager</t>
  </si>
  <si>
    <t>Caterina Lupo</t>
  </si>
  <si>
    <t>Myrthe Hinke</t>
  </si>
  <si>
    <t>Vera van Burik</t>
  </si>
  <si>
    <t>Astrid Bloem</t>
  </si>
  <si>
    <t>Alyssa Righarts</t>
  </si>
  <si>
    <t>Anna Pouwels</t>
  </si>
  <si>
    <t>Melissa Liu</t>
  </si>
  <si>
    <t>Amal Fiqhi</t>
  </si>
  <si>
    <t>Esma Unal</t>
  </si>
  <si>
    <t>Beau de Kort</t>
  </si>
  <si>
    <t>Luna Beks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</si>
</sst>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3]d/mmm/yy;@"/>
    <numFmt numFmtId="165" formatCode="d\ mmmm\,\ yyyy"/>
    <numFmt numFmtId="166" formatCode="[$-413]d\ mmmm\ yyyy;@"/>
  </numFmts>
  <fonts count="2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6"/>
      <color indexed="8"/>
      <name val="Arial"/>
      <family val="2"/>
    </font>
    <font>
      <b/>
      <strike/>
      <sz val="16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0"/>
      <color indexed="41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/>
      <bottom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medium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/>
    </border>
    <border>
      <left style="thick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/>
      <right style="hair"/>
      <top style="thin"/>
      <bottom/>
    </border>
    <border>
      <left style="hair"/>
      <right style="thick"/>
      <top style="thin"/>
      <bottom/>
    </border>
    <border>
      <left style="thick"/>
      <right style="thick"/>
      <top style="thin"/>
      <bottom/>
    </border>
    <border>
      <left style="thick"/>
      <right style="hair"/>
      <top style="thin"/>
      <bottom style="thin"/>
    </border>
    <border>
      <left/>
      <right style="hair"/>
      <top style="thin"/>
      <bottom/>
    </border>
    <border>
      <left style="hair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hair"/>
      <top style="thin"/>
      <bottom style="medium"/>
    </border>
    <border>
      <left/>
      <right style="hair"/>
      <top style="thin"/>
      <bottom style="medium"/>
    </border>
    <border>
      <left style="thick"/>
      <right/>
      <top/>
      <bottom style="medium"/>
    </border>
    <border>
      <left style="thick"/>
      <right style="hair"/>
      <top/>
      <bottom/>
    </border>
    <border>
      <left style="hair"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thin"/>
      <bottom style="thin"/>
    </border>
    <border>
      <left style="thick"/>
      <right style="hair"/>
      <top style="medium"/>
      <bottom/>
    </border>
    <border>
      <left style="hair"/>
      <right style="thick"/>
      <top style="medium"/>
      <bottom/>
    </border>
    <border>
      <left/>
      <right style="thin"/>
      <top style="medium"/>
      <bottom style="thin"/>
    </border>
    <border>
      <left/>
      <right style="hair"/>
      <top style="medium"/>
      <bottom style="thin"/>
    </border>
    <border>
      <left style="thick"/>
      <right style="hair"/>
      <top style="medium"/>
      <bottom style="thin"/>
    </border>
    <border>
      <left style="thick"/>
      <right style="thin"/>
      <top style="medium"/>
      <bottom/>
    </border>
    <border>
      <left style="hair"/>
      <right style="thick"/>
      <top style="thin"/>
      <bottom style="medium"/>
    </border>
    <border>
      <left/>
      <right style="thin"/>
      <top style="thin"/>
      <bottom style="medium"/>
    </border>
    <border>
      <left style="thick"/>
      <right style="thick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medium"/>
      <bottom/>
    </border>
    <border>
      <left style="thick"/>
      <right style="dotted">
        <color indexed="55"/>
      </right>
      <top style="medium"/>
      <bottom/>
    </border>
    <border>
      <left style="thick"/>
      <right/>
      <top style="thin"/>
      <bottom style="thin"/>
    </border>
    <border>
      <left style="thin"/>
      <right style="hair"/>
      <top style="thin"/>
      <bottom style="thin"/>
    </border>
    <border>
      <left style="thick"/>
      <right style="dotted">
        <color indexed="55"/>
      </right>
      <top style="thin"/>
      <bottom style="thin"/>
    </border>
    <border>
      <left style="medium"/>
      <right/>
      <top/>
      <bottom style="thin"/>
    </border>
    <border>
      <left/>
      <right style="hair"/>
      <top style="medium"/>
      <bottom/>
    </border>
    <border>
      <left style="thick"/>
      <right/>
      <top style="thin"/>
      <bottom style="medium"/>
    </border>
    <border>
      <left style="thin"/>
      <right style="hair"/>
      <top style="thin"/>
      <bottom style="medium"/>
    </border>
    <border>
      <left style="thick"/>
      <right style="dotted">
        <color indexed="55"/>
      </right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/>
      <top style="medium"/>
      <bottom/>
    </border>
    <border>
      <left style="hair"/>
      <right/>
      <top style="thin"/>
      <bottom/>
    </border>
    <border>
      <left style="hair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hair"/>
      <right style="thin"/>
      <top style="thin"/>
      <bottom style="thin"/>
    </border>
    <border>
      <left style="thick"/>
      <right style="hair"/>
      <top style="thin"/>
      <bottom style="thick"/>
    </border>
    <border>
      <left style="hair"/>
      <right style="thick"/>
      <top style="thin"/>
      <bottom style="thick"/>
    </border>
    <border>
      <left/>
      <right/>
      <top style="thin"/>
      <bottom style="thick"/>
    </border>
    <border>
      <left style="hair"/>
      <right style="thin"/>
      <top style="thin"/>
      <bottom style="thick"/>
    </border>
    <border>
      <left style="thin"/>
      <right style="hair"/>
      <top style="thin"/>
      <bottom style="thick"/>
    </border>
    <border>
      <left/>
      <right style="hair"/>
      <top style="thin"/>
      <bottom style="thick"/>
    </border>
    <border>
      <left style="thin"/>
      <right style="medium"/>
      <top style="thin"/>
      <bottom style="thick"/>
    </border>
    <border>
      <left style="thick"/>
      <right style="hair"/>
      <top style="thick"/>
      <bottom style="thin"/>
    </border>
    <border>
      <left style="hair"/>
      <right style="thick"/>
      <top style="thick"/>
      <bottom style="thin"/>
    </border>
    <border>
      <left/>
      <right/>
      <top style="thick"/>
      <bottom style="thin"/>
    </border>
    <border>
      <left style="hair"/>
      <right style="thin"/>
      <top style="thick"/>
      <bottom style="thin"/>
    </border>
    <border>
      <left style="thin"/>
      <right style="hair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hair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/>
      <right/>
      <top style="thin"/>
      <bottom style="thin"/>
    </border>
    <border>
      <left style="hair"/>
      <right/>
      <top/>
      <bottom/>
    </border>
    <border>
      <left/>
      <right style="hair"/>
      <top/>
      <bottom/>
    </border>
    <border>
      <left style="thick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medium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ck"/>
      <right style="thick"/>
      <top/>
      <bottom/>
    </border>
    <border>
      <left/>
      <right style="thick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thick"/>
    </border>
    <border>
      <left style="thin"/>
      <right style="thick"/>
      <top style="thin"/>
      <bottom/>
    </border>
    <border>
      <left/>
      <right style="medium"/>
      <top/>
      <bottom style="thick"/>
    </border>
    <border>
      <left style="thick"/>
      <right/>
      <top/>
      <bottom style="thick"/>
    </border>
    <border>
      <left style="thin"/>
      <right/>
      <top style="thin"/>
      <bottom style="thick"/>
    </border>
    <border>
      <left style="medium"/>
      <right style="medium"/>
      <top/>
      <bottom style="thin"/>
    </border>
    <border>
      <left style="thin"/>
      <right style="thick"/>
      <top/>
      <bottom style="thin"/>
    </border>
    <border>
      <left/>
      <right style="thin"/>
      <top style="thin"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79"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textRotation="90"/>
    </xf>
    <xf numFmtId="0" fontId="0" fillId="0" borderId="0" xfId="0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0" fillId="0" borderId="2" xfId="0" applyBorder="1" applyAlignment="1">
      <alignment vertical="top"/>
    </xf>
    <xf numFmtId="1" fontId="0" fillId="0" borderId="0" xfId="0" applyNumberFormat="1" applyBorder="1" applyAlignment="1">
      <alignment horizontal="center" vertical="top"/>
    </xf>
    <xf numFmtId="1" fontId="0" fillId="2" borderId="0" xfId="0" applyNumberForma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textRotation="90"/>
    </xf>
    <xf numFmtId="0" fontId="2" fillId="0" borderId="3" xfId="0" applyFont="1" applyBorder="1" applyAlignment="1">
      <alignment horizontal="center"/>
    </xf>
    <xf numFmtId="0" fontId="6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vertical="top"/>
    </xf>
    <xf numFmtId="1" fontId="4" fillId="0" borderId="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1" fillId="3" borderId="0" xfId="0" applyFont="1" applyFill="1" applyBorder="1" applyAlignment="1">
      <alignment textRotation="90"/>
    </xf>
    <xf numFmtId="0" fontId="1" fillId="4" borderId="0" xfId="0" applyFont="1" applyFill="1" applyBorder="1" applyAlignment="1">
      <alignment textRotation="90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3" xfId="0" applyFont="1" applyBorder="1" applyAlignment="1">
      <alignment vertical="top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1" fontId="6" fillId="2" borderId="0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6" fillId="5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5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" fontId="12" fillId="2" borderId="0" xfId="0" applyNumberFormat="1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 vertical="center"/>
    </xf>
    <xf numFmtId="0" fontId="0" fillId="0" borderId="25" xfId="0" applyBorder="1" applyAlignment="1">
      <alignment vertical="top"/>
    </xf>
    <xf numFmtId="0" fontId="0" fillId="2" borderId="25" xfId="0" applyFill="1" applyBorder="1" applyAlignment="1">
      <alignment vertical="top"/>
    </xf>
    <xf numFmtId="0" fontId="6" fillId="2" borderId="25" xfId="0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1" fillId="0" borderId="4" xfId="0" applyFont="1" applyBorder="1" applyAlignment="1">
      <alignment textRotation="90"/>
    </xf>
    <xf numFmtId="0" fontId="6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" fontId="5" fillId="0" borderId="27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7" borderId="0" xfId="0" applyFont="1" applyFill="1" applyAlignment="1">
      <alignment horizontal="left"/>
    </xf>
    <xf numFmtId="0" fontId="15" fillId="7" borderId="0" xfId="0" applyFont="1" applyFill="1" applyAlignment="1">
      <alignment/>
    </xf>
    <xf numFmtId="0" fontId="15" fillId="7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32" xfId="0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3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4" fontId="1" fillId="2" borderId="0" xfId="0" applyNumberFormat="1" applyFont="1" applyFill="1" applyAlignment="1">
      <alignment/>
    </xf>
    <xf numFmtId="20" fontId="2" fillId="2" borderId="0" xfId="0" applyNumberFormat="1" applyFont="1" applyFill="1" applyAlignment="1">
      <alignment horizontal="center"/>
    </xf>
    <xf numFmtId="20" fontId="1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" fontId="12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1" fontId="0" fillId="2" borderId="0" xfId="0" applyNumberForma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center"/>
      <protection/>
    </xf>
    <xf numFmtId="0" fontId="13" fillId="0" borderId="0" xfId="22" applyFont="1" applyFill="1">
      <alignment/>
      <protection/>
    </xf>
    <xf numFmtId="0" fontId="3" fillId="0" borderId="0" xfId="22" applyFont="1">
      <alignment/>
      <protection/>
    </xf>
    <xf numFmtId="0" fontId="23" fillId="0" borderId="0" xfId="22" applyFont="1" applyFill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22" applyFont="1" applyFill="1">
      <alignment/>
      <protection/>
    </xf>
    <xf numFmtId="0" fontId="0" fillId="0" borderId="0" xfId="0" applyAlignment="1">
      <alignment/>
    </xf>
    <xf numFmtId="0" fontId="0" fillId="0" borderId="2" xfId="22" applyFont="1" applyFill="1" applyBorder="1">
      <alignment/>
      <protection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23" fillId="9" borderId="0" xfId="0" applyFont="1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ont="1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0" borderId="0" xfId="0" applyFont="1" applyFill="1" applyAlignment="1">
      <alignment/>
    </xf>
    <xf numFmtId="0" fontId="0" fillId="0" borderId="0" xfId="0" applyFill="1" applyAlignment="1">
      <alignment/>
    </xf>
    <xf numFmtId="0" fontId="13" fillId="13" borderId="0" xfId="0" applyFont="1" applyFill="1" applyAlignment="1">
      <alignment/>
    </xf>
    <xf numFmtId="0" fontId="23" fillId="14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13" fillId="16" borderId="0" xfId="0" applyFont="1" applyFill="1" applyAlignment="1">
      <alignment/>
    </xf>
    <xf numFmtId="0" fontId="2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8" borderId="0" xfId="0" applyFill="1" applyAlignment="1">
      <alignment/>
    </xf>
    <xf numFmtId="0" fontId="19" fillId="0" borderId="0" xfId="0" applyFont="1" applyAlignment="1">
      <alignment/>
    </xf>
    <xf numFmtId="0" fontId="0" fillId="12" borderId="0" xfId="0" applyFont="1" applyFill="1" applyAlignment="1">
      <alignment/>
    </xf>
    <xf numFmtId="0" fontId="0" fillId="0" borderId="0" xfId="0" applyFont="1" applyAlignment="1">
      <alignment/>
    </xf>
    <xf numFmtId="0" fontId="0" fillId="12" borderId="0" xfId="22" applyFont="1" applyFill="1">
      <alignment/>
      <protection/>
    </xf>
    <xf numFmtId="0" fontId="0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0" fillId="20" borderId="0" xfId="0" applyFill="1" applyAlignment="1">
      <alignment/>
    </xf>
    <xf numFmtId="0" fontId="0" fillId="21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22" applyFont="1" applyFill="1">
      <alignment/>
      <protection/>
    </xf>
    <xf numFmtId="0" fontId="0" fillId="8" borderId="0" xfId="22" applyFont="1" applyFill="1">
      <alignment/>
      <protection/>
    </xf>
    <xf numFmtId="0" fontId="0" fillId="8" borderId="0" xfId="0" applyFont="1" applyFill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18" fillId="0" borderId="32" xfId="0" applyFont="1" applyBorder="1" applyAlignment="1">
      <alignment horizontal="left"/>
    </xf>
    <xf numFmtId="0" fontId="20" fillId="0" borderId="35" xfId="0" applyFont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36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 applyAlignment="1">
      <alignment/>
    </xf>
    <xf numFmtId="0" fontId="18" fillId="0" borderId="36" xfId="0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vertical="top"/>
    </xf>
    <xf numFmtId="0" fontId="22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3" borderId="14" xfId="0" applyFont="1" applyFill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/>
    </xf>
    <xf numFmtId="0" fontId="3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horizontal="center"/>
    </xf>
    <xf numFmtId="9" fontId="1" fillId="0" borderId="0" xfId="20" applyFont="1" applyAlignment="1">
      <alignment/>
    </xf>
    <xf numFmtId="0" fontId="0" fillId="8" borderId="31" xfId="22" applyFont="1" applyFill="1" applyBorder="1">
      <alignment/>
      <protection/>
    </xf>
    <xf numFmtId="0" fontId="0" fillId="14" borderId="0" xfId="22" applyFont="1" applyFill="1">
      <alignment/>
      <protection/>
    </xf>
    <xf numFmtId="0" fontId="0" fillId="15" borderId="0" xfId="22" applyFont="1" applyFill="1">
      <alignment/>
      <protection/>
    </xf>
    <xf numFmtId="0" fontId="0" fillId="16" borderId="0" xfId="22" applyFont="1" applyFill="1">
      <alignment/>
      <protection/>
    </xf>
    <xf numFmtId="0" fontId="0" fillId="19" borderId="0" xfId="22" applyFont="1" applyFill="1">
      <alignment/>
      <protection/>
    </xf>
    <xf numFmtId="0" fontId="0" fillId="21" borderId="0" xfId="22" applyFont="1" applyFill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top"/>
    </xf>
    <xf numFmtId="1" fontId="0" fillId="2" borderId="0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5" borderId="5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4" borderId="62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left" vertical="center"/>
    </xf>
    <xf numFmtId="165" fontId="6" fillId="0" borderId="2" xfId="0" applyNumberFormat="1" applyFont="1" applyBorder="1" applyAlignment="1" quotePrefix="1">
      <alignment horizontal="left" vertical="center"/>
    </xf>
    <xf numFmtId="0" fontId="4" fillId="0" borderId="63" xfId="0" applyFont="1" applyBorder="1" applyAlignment="1" applyProtection="1">
      <alignment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64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11" fillId="0" borderId="66" xfId="0" applyFont="1" applyFill="1" applyBorder="1" applyAlignment="1" applyProtection="1">
      <alignment vertical="center" shrinkToFit="1"/>
      <protection locked="0"/>
    </xf>
    <xf numFmtId="14" fontId="11" fillId="0" borderId="67" xfId="0" applyNumberFormat="1" applyFont="1" applyFill="1" applyBorder="1" applyAlignment="1" applyProtection="1">
      <alignment horizontal="left" vertical="center"/>
      <protection locked="0"/>
    </xf>
    <xf numFmtId="0" fontId="11" fillId="0" borderId="68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 shrinkToFit="1"/>
      <protection locked="0"/>
    </xf>
    <xf numFmtId="14" fontId="11" fillId="0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69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 shrinkToFit="1"/>
      <protection locked="0"/>
    </xf>
    <xf numFmtId="14" fontId="11" fillId="0" borderId="70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6" fillId="2" borderId="71" xfId="0" applyFont="1" applyFill="1" applyBorder="1" applyAlignment="1" applyProtection="1">
      <alignment horizontal="center" vertical="center"/>
      <protection locked="0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 applyProtection="1">
      <alignment horizontal="center" vertical="center"/>
      <protection locked="0"/>
    </xf>
    <xf numFmtId="0" fontId="6" fillId="2" borderId="74" xfId="0" applyFont="1" applyFill="1" applyBorder="1" applyAlignment="1" applyProtection="1">
      <alignment horizontal="center" vertical="center"/>
      <protection locked="0"/>
    </xf>
    <xf numFmtId="0" fontId="6" fillId="2" borderId="7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77" xfId="0" applyFont="1" applyFill="1" applyBorder="1" applyAlignment="1" applyProtection="1">
      <alignment horizontal="center" vertical="center"/>
      <protection locked="0"/>
    </xf>
    <xf numFmtId="0" fontId="6" fillId="2" borderId="78" xfId="0" applyFont="1" applyFill="1" applyBorder="1" applyAlignment="1" applyProtection="1">
      <alignment horizontal="center" vertical="center"/>
      <protection locked="0"/>
    </xf>
    <xf numFmtId="0" fontId="6" fillId="2" borderId="79" xfId="0" applyFont="1" applyFill="1" applyBorder="1" applyAlignment="1" applyProtection="1">
      <alignment horizontal="center" vertical="center"/>
      <protection locked="0"/>
    </xf>
    <xf numFmtId="0" fontId="6" fillId="2" borderId="8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 vertical="center"/>
    </xf>
    <xf numFmtId="1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1" fillId="0" borderId="81" xfId="0" applyFont="1" applyFill="1" applyBorder="1" applyAlignment="1" applyProtection="1">
      <alignment vertical="center" shrinkToFit="1"/>
      <protection locked="0"/>
    </xf>
    <xf numFmtId="14" fontId="11" fillId="0" borderId="82" xfId="0" applyNumberFormat="1" applyFont="1" applyFill="1" applyBorder="1" applyAlignment="1" applyProtection="1">
      <alignment horizontal="left" vertical="center"/>
      <protection locked="0"/>
    </xf>
    <xf numFmtId="0" fontId="11" fillId="0" borderId="83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84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6" fillId="0" borderId="85" xfId="0" applyFont="1" applyBorder="1" applyAlignment="1">
      <alignment horizontal="left" vertical="center"/>
    </xf>
    <xf numFmtId="0" fontId="6" fillId="2" borderId="68" xfId="0" applyFont="1" applyFill="1" applyBorder="1" applyAlignment="1">
      <alignment horizontal="center" vertical="center"/>
    </xf>
    <xf numFmtId="0" fontId="6" fillId="0" borderId="86" xfId="0" applyFont="1" applyBorder="1" applyAlignment="1">
      <alignment horizontal="left" vertical="center"/>
    </xf>
    <xf numFmtId="0" fontId="6" fillId="0" borderId="86" xfId="0" applyFont="1" applyFill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1" fillId="0" borderId="5" xfId="0" applyFont="1" applyBorder="1" applyAlignment="1">
      <alignment textRotation="90"/>
    </xf>
    <xf numFmtId="0" fontId="5" fillId="0" borderId="5" xfId="0" applyFont="1" applyBorder="1" applyAlignment="1">
      <alignment horizontal="left" vertical="center"/>
    </xf>
    <xf numFmtId="0" fontId="6" fillId="2" borderId="88" xfId="0" applyFont="1" applyFill="1" applyBorder="1" applyAlignment="1" applyProtection="1">
      <alignment horizontal="center" vertical="center"/>
      <protection locked="0"/>
    </xf>
    <xf numFmtId="0" fontId="6" fillId="2" borderId="89" xfId="0" applyFont="1" applyFill="1" applyBorder="1" applyAlignment="1" applyProtection="1">
      <alignment horizontal="center" vertical="center"/>
      <protection locked="0"/>
    </xf>
    <xf numFmtId="0" fontId="6" fillId="2" borderId="90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vertical="center" shrinkToFit="1"/>
      <protection locked="0"/>
    </xf>
    <xf numFmtId="0" fontId="11" fillId="0" borderId="91" xfId="0" applyFont="1" applyFill="1" applyBorder="1" applyAlignment="1" applyProtection="1">
      <alignment vertical="center"/>
      <protection locked="0"/>
    </xf>
    <xf numFmtId="14" fontId="11" fillId="0" borderId="64" xfId="0" applyNumberFormat="1" applyFont="1" applyFill="1" applyBorder="1" applyAlignment="1" applyProtection="1">
      <alignment horizontal="left" vertical="center"/>
      <protection locked="0"/>
    </xf>
    <xf numFmtId="14" fontId="11" fillId="0" borderId="63" xfId="0" applyNumberFormat="1" applyFont="1" applyFill="1" applyBorder="1" applyAlignment="1" applyProtection="1">
      <alignment horizontal="left" vertical="center"/>
      <protection locked="0"/>
    </xf>
    <xf numFmtId="14" fontId="11" fillId="0" borderId="92" xfId="0" applyNumberFormat="1" applyFont="1" applyFill="1" applyBorder="1" applyAlignment="1" applyProtection="1">
      <alignment horizontal="left" vertical="center"/>
      <protection locked="0"/>
    </xf>
    <xf numFmtId="0" fontId="6" fillId="2" borderId="85" xfId="0" applyFont="1" applyFill="1" applyBorder="1" applyAlignment="1" applyProtection="1">
      <alignment horizontal="center" vertical="center"/>
      <protection locked="0"/>
    </xf>
    <xf numFmtId="0" fontId="6" fillId="2" borderId="86" xfId="0" applyFont="1" applyFill="1" applyBorder="1" applyAlignment="1" applyProtection="1">
      <alignment horizontal="center" vertical="center"/>
      <protection locked="0"/>
    </xf>
    <xf numFmtId="0" fontId="6" fillId="2" borderId="87" xfId="0" applyFont="1" applyFill="1" applyBorder="1" applyAlignment="1" applyProtection="1">
      <alignment horizontal="center" vertical="center"/>
      <protection locked="0"/>
    </xf>
    <xf numFmtId="0" fontId="4" fillId="5" borderId="68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4" fillId="0" borderId="93" xfId="0" applyFont="1" applyBorder="1" applyAlignment="1">
      <alignment/>
    </xf>
    <xf numFmtId="0" fontId="4" fillId="0" borderId="93" xfId="0" applyFont="1" applyBorder="1" applyAlignment="1">
      <alignment horizontal="left"/>
    </xf>
    <xf numFmtId="0" fontId="4" fillId="0" borderId="93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94" xfId="0" applyFont="1" applyFill="1" applyBorder="1" applyAlignment="1" applyProtection="1">
      <alignment horizontal="center" vertical="center"/>
      <protection locked="0"/>
    </xf>
    <xf numFmtId="0" fontId="6" fillId="2" borderId="95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67" xfId="0" applyFont="1" applyFill="1" applyBorder="1" applyAlignment="1" applyProtection="1">
      <alignment horizontal="center" vertical="center"/>
      <protection locked="0"/>
    </xf>
    <xf numFmtId="0" fontId="6" fillId="2" borderId="9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70" xfId="0" applyFont="1" applyFill="1" applyBorder="1" applyAlignment="1" applyProtection="1">
      <alignment horizontal="center" vertical="center"/>
      <protection locked="0"/>
    </xf>
    <xf numFmtId="0" fontId="6" fillId="2" borderId="97" xfId="0" applyFont="1" applyFill="1" applyBorder="1" applyAlignment="1" applyProtection="1">
      <alignment horizontal="center" vertical="center"/>
      <protection locked="0"/>
    </xf>
    <xf numFmtId="0" fontId="6" fillId="2" borderId="6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98" xfId="0" applyFont="1" applyFill="1" applyBorder="1" applyAlignment="1" applyProtection="1">
      <alignment horizontal="center" vertical="center"/>
      <protection locked="0"/>
    </xf>
    <xf numFmtId="0" fontId="6" fillId="2" borderId="99" xfId="0" applyFont="1" applyFill="1" applyBorder="1" applyAlignment="1" applyProtection="1">
      <alignment horizontal="center" vertical="center"/>
      <protection locked="0"/>
    </xf>
    <xf numFmtId="0" fontId="6" fillId="2" borderId="100" xfId="0" applyFont="1" applyFill="1" applyBorder="1" applyAlignment="1" applyProtection="1">
      <alignment horizontal="center" vertical="center"/>
      <protection locked="0"/>
    </xf>
    <xf numFmtId="0" fontId="6" fillId="2" borderId="94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left" vertical="center"/>
    </xf>
    <xf numFmtId="0" fontId="6" fillId="2" borderId="101" xfId="0" applyFont="1" applyFill="1" applyBorder="1" applyAlignment="1" applyProtection="1">
      <alignment horizontal="center" vertical="center"/>
      <protection locked="0"/>
    </xf>
    <xf numFmtId="0" fontId="6" fillId="2" borderId="102" xfId="0" applyFont="1" applyFill="1" applyBorder="1" applyAlignment="1" applyProtection="1">
      <alignment horizontal="center" vertical="center"/>
      <protection locked="0"/>
    </xf>
    <xf numFmtId="0" fontId="6" fillId="2" borderId="103" xfId="0" applyFont="1" applyFill="1" applyBorder="1" applyAlignment="1" applyProtection="1">
      <alignment horizontal="center" vertical="center"/>
      <protection locked="0"/>
    </xf>
    <xf numFmtId="0" fontId="6" fillId="2" borderId="104" xfId="0" applyFont="1" applyFill="1" applyBorder="1" applyAlignment="1" applyProtection="1">
      <alignment horizontal="center" vertical="center"/>
      <protection locked="0"/>
    </xf>
    <xf numFmtId="0" fontId="6" fillId="2" borderId="105" xfId="0" applyFont="1" applyFill="1" applyBorder="1" applyAlignment="1" applyProtection="1">
      <alignment horizontal="center" vertical="center"/>
      <protection locked="0"/>
    </xf>
    <xf numFmtId="0" fontId="6" fillId="2" borderId="106" xfId="0" applyFont="1" applyFill="1" applyBorder="1" applyAlignment="1" applyProtection="1">
      <alignment horizontal="center" vertical="center"/>
      <protection locked="0"/>
    </xf>
    <xf numFmtId="0" fontId="6" fillId="2" borderId="98" xfId="0" applyFont="1" applyFill="1" applyBorder="1" applyAlignment="1">
      <alignment horizontal="center" vertical="center"/>
    </xf>
    <xf numFmtId="0" fontId="6" fillId="2" borderId="107" xfId="0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/>
    </xf>
    <xf numFmtId="0" fontId="6" fillId="2" borderId="108" xfId="0" applyFont="1" applyFill="1" applyBorder="1" applyAlignment="1" applyProtection="1">
      <alignment horizontal="center" vertical="center"/>
      <protection locked="0"/>
    </xf>
    <xf numFmtId="0" fontId="6" fillId="2" borderId="109" xfId="0" applyFont="1" applyFill="1" applyBorder="1" applyAlignment="1" applyProtection="1">
      <alignment horizontal="center" vertical="center"/>
      <protection locked="0"/>
    </xf>
    <xf numFmtId="0" fontId="6" fillId="2" borderId="110" xfId="0" applyFont="1" applyFill="1" applyBorder="1" applyAlignment="1" applyProtection="1">
      <alignment horizontal="center" vertical="center"/>
      <protection locked="0"/>
    </xf>
    <xf numFmtId="0" fontId="6" fillId="2" borderId="111" xfId="0" applyFont="1" applyFill="1" applyBorder="1" applyAlignment="1" applyProtection="1">
      <alignment horizontal="center" vertical="center"/>
      <protection locked="0"/>
    </xf>
    <xf numFmtId="0" fontId="6" fillId="2" borderId="112" xfId="0" applyFont="1" applyFill="1" applyBorder="1" applyAlignment="1" applyProtection="1">
      <alignment horizontal="center" vertical="center"/>
      <protection locked="0"/>
    </xf>
    <xf numFmtId="0" fontId="6" fillId="2" borderId="113" xfId="0" applyFont="1" applyFill="1" applyBorder="1" applyAlignment="1" applyProtection="1">
      <alignment horizontal="center" vertical="center"/>
      <protection locked="0"/>
    </xf>
    <xf numFmtId="0" fontId="6" fillId="2" borderId="114" xfId="0" applyFont="1" applyFill="1" applyBorder="1" applyAlignment="1" applyProtection="1">
      <alignment horizontal="center" vertical="center"/>
      <protection locked="0"/>
    </xf>
    <xf numFmtId="0" fontId="6" fillId="2" borderId="115" xfId="0" applyFont="1" applyFill="1" applyBorder="1" applyAlignment="1" applyProtection="1">
      <alignment horizontal="center" vertical="center"/>
      <protection locked="0"/>
    </xf>
    <xf numFmtId="0" fontId="6" fillId="2" borderId="113" xfId="0" applyFont="1" applyFill="1" applyBorder="1" applyAlignment="1">
      <alignment horizontal="center" vertical="center"/>
    </xf>
    <xf numFmtId="0" fontId="6" fillId="2" borderId="116" xfId="0" applyFont="1" applyFill="1" applyBorder="1" applyAlignment="1">
      <alignment horizontal="left" vertical="center"/>
    </xf>
    <xf numFmtId="0" fontId="6" fillId="2" borderId="110" xfId="0" applyFont="1" applyFill="1" applyBorder="1" applyAlignment="1">
      <alignment horizontal="left" vertical="center"/>
    </xf>
    <xf numFmtId="0" fontId="6" fillId="0" borderId="117" xfId="0" applyFont="1" applyBorder="1" applyAlignment="1">
      <alignment horizontal="left" vertical="center"/>
    </xf>
    <xf numFmtId="0" fontId="6" fillId="3" borderId="117" xfId="0" applyFont="1" applyFill="1" applyBorder="1" applyAlignment="1">
      <alignment horizontal="left" vertical="center"/>
    </xf>
    <xf numFmtId="0" fontId="6" fillId="4" borderId="11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103" xfId="0" applyFont="1" applyFill="1" applyBorder="1" applyAlignment="1">
      <alignment horizontal="left" vertical="center"/>
    </xf>
    <xf numFmtId="0" fontId="6" fillId="0" borderId="118" xfId="0" applyFont="1" applyBorder="1" applyAlignment="1">
      <alignment horizontal="left" vertical="center"/>
    </xf>
    <xf numFmtId="0" fontId="6" fillId="3" borderId="118" xfId="0" applyFont="1" applyFill="1" applyBorder="1" applyAlignment="1">
      <alignment horizontal="left" vertical="center"/>
    </xf>
    <xf numFmtId="0" fontId="6" fillId="4" borderId="118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top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119" xfId="0" applyFont="1" applyFill="1" applyBorder="1" applyAlignment="1" applyProtection="1">
      <alignment horizontal="center" vertical="center"/>
      <protection locked="0"/>
    </xf>
    <xf numFmtId="0" fontId="6" fillId="0" borderId="120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121" xfId="0" applyFont="1" applyFill="1" applyBorder="1" applyAlignment="1" applyProtection="1">
      <alignment horizontal="center" vertical="center"/>
      <protection locked="0"/>
    </xf>
    <xf numFmtId="0" fontId="6" fillId="2" borderId="122" xfId="0" applyFont="1" applyFill="1" applyBorder="1" applyAlignment="1">
      <alignment horizontal="center" vertical="center"/>
    </xf>
    <xf numFmtId="0" fontId="6" fillId="2" borderId="123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8" fillId="0" borderId="36" xfId="0" applyNumberFormat="1" applyFont="1" applyFill="1" applyBorder="1" applyAlignment="1">
      <alignment horizontal="left" vertical="center"/>
    </xf>
    <xf numFmtId="14" fontId="10" fillId="0" borderId="36" xfId="0" applyNumberFormat="1" applyFont="1" applyFill="1" applyBorder="1" applyAlignment="1">
      <alignment horizontal="left"/>
    </xf>
    <xf numFmtId="0" fontId="4" fillId="0" borderId="3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17" fillId="0" borderId="124" xfId="0" applyFont="1" applyFill="1" applyBorder="1" applyAlignment="1" applyProtection="1">
      <alignment shrinkToFit="1"/>
      <protection locked="0"/>
    </xf>
    <xf numFmtId="14" fontId="11" fillId="0" borderId="65" xfId="0" applyNumberFormat="1" applyFont="1" applyFill="1" applyBorder="1" applyAlignment="1" applyProtection="1">
      <alignment horizontal="left" wrapText="1"/>
      <protection locked="0"/>
    </xf>
    <xf numFmtId="0" fontId="11" fillId="0" borderId="123" xfId="0" applyFont="1" applyFill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 shrinkToFit="1"/>
      <protection locked="0"/>
    </xf>
    <xf numFmtId="14" fontId="11" fillId="0" borderId="2" xfId="0" applyNumberFormat="1" applyFont="1" applyFill="1" applyBorder="1" applyAlignment="1" applyProtection="1">
      <alignment horizontal="left" wrapText="1"/>
      <protection locked="0"/>
    </xf>
    <xf numFmtId="0" fontId="11" fillId="0" borderId="69" xfId="0" applyFont="1" applyFill="1" applyBorder="1" applyAlignment="1" applyProtection="1">
      <alignment/>
      <protection locked="0"/>
    </xf>
    <xf numFmtId="0" fontId="17" fillId="0" borderId="125" xfId="0" applyFont="1" applyFill="1" applyBorder="1" applyAlignment="1" applyProtection="1">
      <alignment horizontal="left" shrinkToFit="1"/>
      <protection locked="0"/>
    </xf>
    <xf numFmtId="14" fontId="11" fillId="0" borderId="117" xfId="0" applyNumberFormat="1" applyFont="1" applyFill="1" applyBorder="1" applyAlignment="1" applyProtection="1">
      <alignment horizontal="left"/>
      <protection locked="0"/>
    </xf>
    <xf numFmtId="0" fontId="11" fillId="0" borderId="116" xfId="0" applyFont="1" applyFill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left" shrinkToFit="1"/>
      <protection locked="0"/>
    </xf>
    <xf numFmtId="14" fontId="11" fillId="0" borderId="2" xfId="0" applyNumberFormat="1" applyFont="1" applyFill="1" applyBorder="1" applyAlignment="1" applyProtection="1">
      <alignment horizontal="left"/>
      <protection locked="0"/>
    </xf>
    <xf numFmtId="0" fontId="11" fillId="0" borderId="69" xfId="0" applyFont="1" applyFill="1" applyBorder="1" applyAlignment="1" applyProtection="1">
      <alignment horizontal="left"/>
      <protection locked="0"/>
    </xf>
    <xf numFmtId="0" fontId="17" fillId="0" borderId="126" xfId="0" applyFont="1" applyFill="1" applyBorder="1" applyAlignment="1" applyProtection="1">
      <alignment horizontal="left" shrinkToFit="1"/>
      <protection locked="0"/>
    </xf>
    <xf numFmtId="14" fontId="11" fillId="0" borderId="118" xfId="0" applyNumberFormat="1" applyFont="1" applyFill="1" applyBorder="1" applyAlignment="1" applyProtection="1">
      <alignment horizontal="left"/>
      <protection locked="0"/>
    </xf>
    <xf numFmtId="0" fontId="11" fillId="0" borderId="107" xfId="0" applyFont="1" applyFill="1" applyBorder="1" applyAlignment="1" applyProtection="1">
      <alignment horizontal="left"/>
      <protection locked="0"/>
    </xf>
    <xf numFmtId="0" fontId="11" fillId="0" borderId="66" xfId="0" applyFont="1" applyFill="1" applyBorder="1" applyAlignment="1" applyProtection="1">
      <alignment horizontal="left" vertical="center" shrinkToFit="1"/>
      <protection locked="0"/>
    </xf>
    <xf numFmtId="0" fontId="11" fillId="0" borderId="68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 shrinkToFit="1"/>
      <protection locked="0"/>
    </xf>
    <xf numFmtId="0" fontId="11" fillId="0" borderId="69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 shrinkToFit="1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6" fillId="5" borderId="68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 textRotation="90"/>
    </xf>
    <xf numFmtId="0" fontId="4" fillId="0" borderId="6" xfId="0" applyFont="1" applyBorder="1" applyAlignment="1">
      <alignment vertical="top"/>
    </xf>
    <xf numFmtId="0" fontId="5" fillId="0" borderId="58" xfId="0" applyFont="1" applyBorder="1" applyAlignment="1">
      <alignment horizontal="center" textRotation="90" wrapText="1"/>
    </xf>
    <xf numFmtId="0" fontId="5" fillId="0" borderId="122" xfId="0" applyFont="1" applyBorder="1" applyAlignment="1">
      <alignment horizontal="center" textRotation="90" wrapText="1"/>
    </xf>
    <xf numFmtId="0" fontId="5" fillId="0" borderId="127" xfId="0" applyFont="1" applyBorder="1" applyAlignment="1">
      <alignment horizontal="center" textRotation="90" wrapText="1"/>
    </xf>
    <xf numFmtId="0" fontId="5" fillId="0" borderId="128" xfId="0" applyFont="1" applyBorder="1" applyAlignment="1">
      <alignment horizontal="center" textRotation="90" wrapText="1"/>
    </xf>
    <xf numFmtId="0" fontId="5" fillId="0" borderId="129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0" xfId="0" applyFont="1" applyBorder="1" applyAlignment="1">
      <alignment horizontal="center" textRotation="90" wrapText="1"/>
    </xf>
    <xf numFmtId="0" fontId="5" fillId="0" borderId="82" xfId="0" applyFont="1" applyBorder="1" applyAlignment="1">
      <alignment horizontal="center" textRotation="90" wrapText="1"/>
    </xf>
    <xf numFmtId="0" fontId="5" fillId="0" borderId="65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>
      <alignment vertical="top"/>
    </xf>
    <xf numFmtId="0" fontId="5" fillId="0" borderId="30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left" vertical="center"/>
    </xf>
    <xf numFmtId="1" fontId="5" fillId="0" borderId="29" xfId="0" applyNumberFormat="1" applyFont="1" applyBorder="1" applyAlignment="1">
      <alignment horizontal="left" vertical="center"/>
    </xf>
    <xf numFmtId="0" fontId="3" fillId="0" borderId="1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32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textRotation="90" wrapText="1"/>
    </xf>
    <xf numFmtId="0" fontId="5" fillId="0" borderId="31" xfId="0" applyFont="1" applyBorder="1" applyAlignment="1">
      <alignment horizontal="center" textRotation="90" wrapText="1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textRotation="90"/>
    </xf>
    <xf numFmtId="0" fontId="5" fillId="2" borderId="65" xfId="0" applyFont="1" applyFill="1" applyBorder="1" applyAlignment="1">
      <alignment horizontal="center" textRotation="90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textRotation="90" wrapText="1"/>
    </xf>
    <xf numFmtId="0" fontId="3" fillId="0" borderId="6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textRotation="90"/>
    </xf>
    <xf numFmtId="0" fontId="3" fillId="0" borderId="6" xfId="0" applyFont="1" applyBorder="1" applyAlignment="1">
      <alignment vertical="top"/>
    </xf>
    <xf numFmtId="0" fontId="3" fillId="0" borderId="62" xfId="0" applyFont="1" applyBorder="1" applyAlignment="1">
      <alignment vertical="top"/>
    </xf>
    <xf numFmtId="0" fontId="3" fillId="0" borderId="5" xfId="0" applyFont="1" applyBorder="1" applyAlignment="1">
      <alignment horizontal="center" textRotation="90"/>
    </xf>
    <xf numFmtId="0" fontId="3" fillId="0" borderId="5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9" xfId="0" applyFont="1" applyBorder="1" applyAlignment="1">
      <alignment horizontal="center" textRotation="90" wrapText="1"/>
    </xf>
    <xf numFmtId="0" fontId="3" fillId="0" borderId="94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96" xfId="0" applyFont="1" applyBorder="1" applyAlignment="1">
      <alignment horizontal="center" textRotation="90" wrapText="1"/>
    </xf>
    <xf numFmtId="0" fontId="3" fillId="0" borderId="95" xfId="0" applyFont="1" applyBorder="1" applyAlignment="1">
      <alignment horizontal="center" textRotation="90" wrapText="1"/>
    </xf>
    <xf numFmtId="0" fontId="3" fillId="0" borderId="97" xfId="0" applyFont="1" applyBorder="1" applyAlignment="1">
      <alignment horizontal="center" textRotation="90" wrapText="1"/>
    </xf>
    <xf numFmtId="0" fontId="3" fillId="0" borderId="134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3" fillId="0" borderId="84" xfId="0" applyFont="1" applyBorder="1" applyAlignment="1">
      <alignment horizontal="center" textRotation="90" wrapText="1"/>
    </xf>
    <xf numFmtId="0" fontId="3" fillId="0" borderId="55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textRotation="90" wrapText="1"/>
    </xf>
    <xf numFmtId="0" fontId="3" fillId="0" borderId="60" xfId="0" applyFont="1" applyBorder="1" applyAlignment="1">
      <alignment horizontal="center" textRotation="90" wrapText="1"/>
    </xf>
    <xf numFmtId="0" fontId="3" fillId="0" borderId="135" xfId="0" applyFont="1" applyBorder="1" applyAlignment="1">
      <alignment horizontal="center" vertical="center" wrapText="1"/>
    </xf>
    <xf numFmtId="0" fontId="0" fillId="0" borderId="136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justify" textRotation="90" wrapText="1"/>
    </xf>
    <xf numFmtId="0" fontId="24" fillId="0" borderId="124" xfId="0" applyFont="1" applyBorder="1" applyAlignment="1">
      <alignment horizontal="justify" textRotation="90" wrapText="1"/>
    </xf>
    <xf numFmtId="0" fontId="24" fillId="0" borderId="137" xfId="0" applyFont="1" applyBorder="1" applyAlignment="1">
      <alignment horizontal="justify" textRotation="90" wrapText="1"/>
    </xf>
    <xf numFmtId="0" fontId="3" fillId="0" borderId="82" xfId="0" applyFont="1" applyBorder="1" applyAlignment="1">
      <alignment horizontal="center" textRotation="90" wrapText="1"/>
    </xf>
    <xf numFmtId="0" fontId="3" fillId="0" borderId="65" xfId="0" applyFont="1" applyBorder="1" applyAlignment="1">
      <alignment horizontal="center" textRotation="90" wrapText="1"/>
    </xf>
    <xf numFmtId="0" fontId="3" fillId="0" borderId="132" xfId="0" applyFont="1" applyBorder="1" applyAlignment="1">
      <alignment horizontal="center" textRotation="90" wrapText="1"/>
    </xf>
    <xf numFmtId="0" fontId="0" fillId="0" borderId="36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textRotation="90" wrapText="1"/>
    </xf>
    <xf numFmtId="0" fontId="3" fillId="0" borderId="99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94" xfId="0" applyFont="1" applyBorder="1" applyAlignment="1">
      <alignment horizontal="center" textRotation="90" wrapText="1"/>
    </xf>
    <xf numFmtId="0" fontId="4" fillId="0" borderId="98" xfId="0" applyFont="1" applyBorder="1" applyAlignment="1">
      <alignment horizontal="center" textRotation="90" wrapText="1"/>
    </xf>
    <xf numFmtId="0" fontId="0" fillId="0" borderId="6" xfId="0" applyBorder="1" applyAlignment="1">
      <alignment horizontal="center" textRotation="90"/>
    </xf>
    <xf numFmtId="0" fontId="4" fillId="0" borderId="67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64" xfId="0" applyFont="1" applyBorder="1" applyAlignment="1">
      <alignment horizontal="center" textRotation="90" wrapText="1"/>
    </xf>
    <xf numFmtId="0" fontId="20" fillId="0" borderId="55" xfId="0" applyFont="1" applyBorder="1" applyAlignment="1">
      <alignment horizontal="center" textRotation="90" wrapText="1"/>
    </xf>
    <xf numFmtId="0" fontId="20" fillId="0" borderId="29" xfId="0" applyFont="1" applyBorder="1" applyAlignment="1">
      <alignment horizontal="center" textRotation="90" wrapText="1"/>
    </xf>
    <xf numFmtId="0" fontId="20" fillId="0" borderId="37" xfId="0" applyFont="1" applyBorder="1" applyAlignment="1">
      <alignment horizontal="center" textRotation="90" wrapText="1"/>
    </xf>
    <xf numFmtId="0" fontId="3" fillId="0" borderId="98" xfId="0" applyFont="1" applyBorder="1" applyAlignment="1">
      <alignment horizontal="center" textRotation="90" wrapText="1"/>
    </xf>
    <xf numFmtId="0" fontId="3" fillId="0" borderId="139" xfId="0" applyFont="1" applyBorder="1" applyAlignment="1">
      <alignment horizontal="center" textRotation="90" wrapText="1"/>
    </xf>
    <xf numFmtId="0" fontId="3" fillId="0" borderId="67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118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wrapText="1"/>
    </xf>
    <xf numFmtId="0" fontId="4" fillId="0" borderId="14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textRotation="90" wrapText="1" shrinkToFit="1"/>
    </xf>
    <xf numFmtId="0" fontId="4" fillId="0" borderId="27" xfId="0" applyFont="1" applyBorder="1" applyAlignment="1">
      <alignment horizontal="center" textRotation="90" wrapText="1" shrinkToFit="1"/>
    </xf>
    <xf numFmtId="0" fontId="4" fillId="0" borderId="142" xfId="0" applyFont="1" applyBorder="1" applyAlignment="1">
      <alignment horizontal="center" textRotation="90" wrapText="1" shrinkToFit="1"/>
    </xf>
    <xf numFmtId="0" fontId="4" fillId="0" borderId="15" xfId="0" applyFont="1" applyBorder="1" applyAlignment="1">
      <alignment horizontal="center" textRotation="90" wrapText="1" shrinkToFit="1"/>
    </xf>
    <xf numFmtId="0" fontId="4" fillId="0" borderId="94" xfId="0" applyFont="1" applyBorder="1" applyAlignment="1">
      <alignment horizontal="center" textRotation="90" wrapText="1" shrinkToFit="1"/>
    </xf>
    <xf numFmtId="0" fontId="4" fillId="0" borderId="98" xfId="0" applyFont="1" applyBorder="1" applyAlignment="1">
      <alignment horizontal="center" textRotation="90" wrapText="1" shrinkToFit="1"/>
    </xf>
    <xf numFmtId="0" fontId="4" fillId="0" borderId="143" xfId="0" applyFont="1" applyBorder="1" applyAlignment="1">
      <alignment horizontal="center" textRotation="90" wrapText="1" shrinkToFit="1"/>
    </xf>
    <xf numFmtId="0" fontId="5" fillId="0" borderId="86" xfId="0" applyFont="1" applyBorder="1" applyAlignment="1">
      <alignment horizontal="center" textRotation="90" wrapText="1" shrinkToFit="1"/>
    </xf>
    <xf numFmtId="0" fontId="5" fillId="0" borderId="87" xfId="0" applyFont="1" applyBorder="1" applyAlignment="1">
      <alignment horizontal="center" textRotation="90" wrapText="1" shrinkToFit="1"/>
    </xf>
    <xf numFmtId="0" fontId="4" fillId="0" borderId="144" xfId="0" applyFont="1" applyBorder="1" applyAlignment="1">
      <alignment horizontal="center" textRotation="90" wrapText="1" shrinkToFit="1"/>
    </xf>
    <xf numFmtId="0" fontId="4" fillId="0" borderId="95" xfId="0" applyFont="1" applyBorder="1" applyAlignment="1">
      <alignment horizontal="center" textRotation="90" wrapText="1" shrinkToFit="1"/>
    </xf>
    <xf numFmtId="0" fontId="4" fillId="0" borderId="99" xfId="0" applyFont="1" applyBorder="1" applyAlignment="1">
      <alignment horizontal="center" textRotation="90" wrapText="1" shrinkToFit="1"/>
    </xf>
    <xf numFmtId="0" fontId="4" fillId="0" borderId="33" xfId="0" applyFont="1" applyBorder="1" applyAlignment="1">
      <alignment horizontal="center" textRotation="90" wrapText="1" shrinkToFit="1"/>
    </xf>
    <xf numFmtId="0" fontId="4" fillId="0" borderId="29" xfId="0" applyFont="1" applyBorder="1" applyAlignment="1">
      <alignment horizontal="center" textRotation="90" wrapText="1" shrinkToFit="1"/>
    </xf>
    <xf numFmtId="0" fontId="4" fillId="0" borderId="145" xfId="0" applyFont="1" applyBorder="1" applyAlignment="1">
      <alignment horizontal="center" textRotation="90" wrapText="1" shrinkToFit="1"/>
    </xf>
    <xf numFmtId="0" fontId="4" fillId="0" borderId="4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textRotation="90" wrapText="1" shrinkToFit="1"/>
    </xf>
    <xf numFmtId="0" fontId="4" fillId="0" borderId="65" xfId="0" applyFont="1" applyBorder="1" applyAlignment="1">
      <alignment horizontal="center" textRotation="90" wrapText="1" shrinkToFit="1"/>
    </xf>
    <xf numFmtId="0" fontId="4" fillId="0" borderId="138" xfId="0" applyFont="1" applyBorder="1" applyAlignment="1">
      <alignment horizontal="center" textRotation="90" wrapText="1" shrinkToFit="1"/>
    </xf>
    <xf numFmtId="0" fontId="4" fillId="0" borderId="83" xfId="0" applyFont="1" applyBorder="1" applyAlignment="1">
      <alignment horizontal="center" textRotation="90" wrapText="1" shrinkToFit="1"/>
    </xf>
    <xf numFmtId="0" fontId="4" fillId="0" borderId="32" xfId="0" applyFont="1" applyBorder="1" applyAlignment="1">
      <alignment horizontal="center" textRotation="90" wrapText="1" shrinkToFit="1"/>
    </xf>
    <xf numFmtId="0" fontId="4" fillId="0" borderId="146" xfId="0" applyFont="1" applyBorder="1" applyAlignment="1">
      <alignment horizontal="center" textRotation="90" wrapText="1" shrinkToFit="1"/>
    </xf>
    <xf numFmtId="0" fontId="4" fillId="0" borderId="63" xfId="0" applyFont="1" applyBorder="1" applyAlignment="1">
      <alignment horizontal="center" textRotation="90" wrapText="1" shrinkToFit="1"/>
    </xf>
    <xf numFmtId="0" fontId="4" fillId="0" borderId="2" xfId="0" applyFont="1" applyBorder="1" applyAlignment="1">
      <alignment horizontal="center" textRotation="90" wrapText="1" shrinkToFit="1"/>
    </xf>
    <xf numFmtId="0" fontId="4" fillId="0" borderId="118" xfId="0" applyFont="1" applyBorder="1" applyAlignment="1">
      <alignment horizontal="center" textRotation="90" wrapText="1" shrinkToFit="1"/>
    </xf>
    <xf numFmtId="0" fontId="4" fillId="0" borderId="66" xfId="0" applyFont="1" applyBorder="1" applyAlignment="1">
      <alignment horizontal="center" textRotation="90" wrapText="1" shrinkToFit="1"/>
    </xf>
    <xf numFmtId="0" fontId="4" fillId="0" borderId="14" xfId="0" applyFont="1" applyBorder="1" applyAlignment="1">
      <alignment horizontal="center" textRotation="90" wrapText="1" shrinkToFit="1"/>
    </xf>
    <xf numFmtId="0" fontId="4" fillId="0" borderId="26" xfId="0" applyFont="1" applyBorder="1" applyAlignment="1">
      <alignment horizontal="center" textRotation="90" wrapText="1" shrinkToFit="1"/>
    </xf>
    <xf numFmtId="0" fontId="4" fillId="0" borderId="133" xfId="0" applyFont="1" applyBorder="1" applyAlignment="1">
      <alignment horizontal="center" textRotation="90" wrapText="1" shrinkToFit="1"/>
    </xf>
    <xf numFmtId="0" fontId="4" fillId="0" borderId="31" xfId="0" applyFont="1" applyBorder="1" applyAlignment="1">
      <alignment horizontal="center" textRotation="90" wrapText="1" shrinkToFit="1"/>
    </xf>
    <xf numFmtId="0" fontId="4" fillId="0" borderId="147" xfId="0" applyFont="1" applyBorder="1" applyAlignment="1">
      <alignment horizontal="center" textRotation="90" wrapText="1" shrinkToFit="1"/>
    </xf>
    <xf numFmtId="0" fontId="4" fillId="0" borderId="148" xfId="0" applyFont="1" applyBorder="1" applyAlignment="1">
      <alignment horizontal="center" textRotation="90" wrapText="1" shrinkToFit="1"/>
    </xf>
    <xf numFmtId="0" fontId="4" fillId="0" borderId="123" xfId="0" applyFont="1" applyBorder="1" applyAlignment="1">
      <alignment horizontal="center" textRotation="90" wrapText="1" shrinkToFit="1"/>
    </xf>
    <xf numFmtId="0" fontId="4" fillId="0" borderId="149" xfId="0" applyFont="1" applyBorder="1" applyAlignment="1">
      <alignment horizontal="center" textRotation="90" wrapText="1" shrinkToFit="1"/>
    </xf>
    <xf numFmtId="0" fontId="4" fillId="0" borderId="132" xfId="0" applyFont="1" applyBorder="1" applyAlignment="1">
      <alignment horizontal="center" textRotation="90" wrapText="1" shrinkToFit="1"/>
    </xf>
    <xf numFmtId="14" fontId="6" fillId="0" borderId="27" xfId="0" applyNumberFormat="1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Standaard 2" xfId="21"/>
    <cellStyle name="Standaard 3" xfId="22"/>
  </cellStyles>
  <dxfs count="79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indexed="22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ill>
        <patternFill>
          <bgColor indexed="22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indexed="22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 topLeftCell="A1">
      <selection activeCell="D59" sqref="D59"/>
    </sheetView>
  </sheetViews>
  <sheetFormatPr defaultColWidth="8.8515625" defaultRowHeight="12.75"/>
  <cols>
    <col min="1" max="1" width="22.140625" style="156" bestFit="1" customWidth="1"/>
    <col min="2" max="2" width="11.421875" style="157" customWidth="1"/>
    <col min="3" max="3" width="9.421875" style="156" customWidth="1"/>
    <col min="4" max="4" width="13.421875" style="156" bestFit="1" customWidth="1"/>
    <col min="5" max="5" width="2.421875" style="156" bestFit="1" customWidth="1"/>
    <col min="6" max="6" width="20.00390625" style="156" customWidth="1"/>
    <col min="7" max="7" width="11.28125" style="156" bestFit="1" customWidth="1"/>
    <col min="8" max="8" width="18.140625" style="157" bestFit="1" customWidth="1"/>
    <col min="9" max="9" width="18.00390625" style="157" bestFit="1" customWidth="1"/>
    <col min="10" max="10" width="9.140625" style="156" customWidth="1"/>
    <col min="11" max="11" width="9.57421875" style="156" customWidth="1"/>
    <col min="12" max="12" width="18.7109375" style="157" customWidth="1"/>
    <col min="13" max="13" width="13.00390625" style="156" bestFit="1" customWidth="1"/>
    <col min="14" max="14" width="22.28125" style="156" customWidth="1"/>
    <col min="15" max="16384" width="8.8515625" style="156" customWidth="1"/>
  </cols>
  <sheetData>
    <row r="1" spans="1:12" ht="12.75">
      <c r="A1" s="290" t="s">
        <v>0</v>
      </c>
      <c r="B1" s="515" t="s">
        <v>1</v>
      </c>
      <c r="C1" s="515"/>
      <c r="D1" s="515"/>
      <c r="E1" s="165"/>
      <c r="F1" s="165"/>
      <c r="G1" s="165"/>
      <c r="H1" s="165"/>
      <c r="I1" s="165"/>
      <c r="J1" s="165"/>
      <c r="K1" s="165"/>
      <c r="L1" s="165"/>
    </row>
    <row r="2" spans="1:12" ht="12.75">
      <c r="A2" s="290"/>
      <c r="B2" s="290"/>
      <c r="C2" s="303"/>
      <c r="D2" s="290"/>
      <c r="E2" s="165"/>
      <c r="F2" s="165"/>
      <c r="G2" s="165"/>
      <c r="H2" s="171"/>
      <c r="I2" s="171"/>
      <c r="J2" s="165"/>
      <c r="K2" s="165"/>
      <c r="L2" s="165"/>
    </row>
    <row r="3" spans="1:12" ht="12.75">
      <c r="A3" s="290" t="s">
        <v>2</v>
      </c>
      <c r="B3" s="182" t="s">
        <v>3</v>
      </c>
      <c r="C3" s="303"/>
      <c r="D3" s="290"/>
      <c r="E3" s="165"/>
      <c r="F3" s="165"/>
      <c r="G3" s="165"/>
      <c r="H3" s="171"/>
      <c r="I3" s="171"/>
      <c r="J3" s="165"/>
      <c r="K3" s="165"/>
      <c r="L3" s="165"/>
    </row>
    <row r="4" spans="1:12" ht="12.75">
      <c r="A4" s="290"/>
      <c r="B4" s="290"/>
      <c r="C4" s="303"/>
      <c r="D4" s="290"/>
      <c r="E4" s="165"/>
      <c r="F4" s="165"/>
      <c r="G4" s="165"/>
      <c r="H4" s="171"/>
      <c r="I4" s="171"/>
      <c r="J4" s="165"/>
      <c r="K4" s="165"/>
      <c r="L4" s="165"/>
    </row>
    <row r="5" spans="1:12" ht="12.75">
      <c r="A5" s="290" t="s">
        <v>4</v>
      </c>
      <c r="B5" s="304">
        <v>42672</v>
      </c>
      <c r="C5" s="290"/>
      <c r="D5" s="290"/>
      <c r="E5" s="165"/>
      <c r="F5" s="165"/>
      <c r="G5" s="165"/>
      <c r="H5" s="171"/>
      <c r="I5" s="171"/>
      <c r="J5" s="165"/>
      <c r="K5" s="165"/>
      <c r="L5" s="165"/>
    </row>
    <row r="6" spans="1:12" ht="12.75">
      <c r="A6" s="290"/>
      <c r="B6" s="303"/>
      <c r="C6" s="290"/>
      <c r="D6" s="290"/>
      <c r="E6" s="165"/>
      <c r="F6" s="165"/>
      <c r="G6" s="165"/>
      <c r="H6" s="171"/>
      <c r="I6" s="171"/>
      <c r="J6" s="165"/>
      <c r="K6" s="165"/>
      <c r="L6" s="165"/>
    </row>
    <row r="7" spans="1:12" ht="12.75">
      <c r="A7" s="290" t="s">
        <v>5</v>
      </c>
      <c r="B7" s="183">
        <v>0.5</v>
      </c>
      <c r="C7" s="290"/>
      <c r="D7" s="290"/>
      <c r="E7" s="165"/>
      <c r="F7" s="165"/>
      <c r="G7" s="165"/>
      <c r="H7" s="171"/>
      <c r="I7" s="171"/>
      <c r="J7" s="165"/>
      <c r="K7" s="165"/>
      <c r="L7" s="165"/>
    </row>
    <row r="8" spans="1:12" ht="12.75">
      <c r="A8" s="290"/>
      <c r="B8" s="303"/>
      <c r="C8" s="290"/>
      <c r="D8" s="290"/>
      <c r="E8" s="165"/>
      <c r="F8" s="165"/>
      <c r="G8" s="165"/>
      <c r="H8" s="171"/>
      <c r="I8" s="171"/>
      <c r="J8" s="165"/>
      <c r="K8" s="165"/>
      <c r="L8" s="165"/>
    </row>
    <row r="9" spans="1:12" ht="12.75">
      <c r="A9" s="290" t="s">
        <v>6</v>
      </c>
      <c r="B9" s="184">
        <v>0.5416666666666666</v>
      </c>
      <c r="C9" s="290"/>
      <c r="D9" s="290"/>
      <c r="E9" s="165"/>
      <c r="F9" s="165"/>
      <c r="G9" s="165"/>
      <c r="H9" s="171"/>
      <c r="I9" s="171"/>
      <c r="J9" s="165"/>
      <c r="K9" s="165"/>
      <c r="L9" s="165"/>
    </row>
    <row r="10" spans="1:12" ht="12.75">
      <c r="A10" s="290" t="s">
        <v>7</v>
      </c>
      <c r="B10" s="184">
        <v>0.6666666666666666</v>
      </c>
      <c r="C10" s="290"/>
      <c r="D10" s="290"/>
      <c r="E10" s="165"/>
      <c r="F10" s="165"/>
      <c r="G10" s="165"/>
      <c r="H10" s="171"/>
      <c r="I10" s="171"/>
      <c r="J10" s="165"/>
      <c r="K10" s="165"/>
      <c r="L10" s="165"/>
    </row>
    <row r="11" spans="1:12" ht="12.75">
      <c r="A11" s="290"/>
      <c r="B11" s="303"/>
      <c r="C11" s="290"/>
      <c r="D11" s="290"/>
      <c r="E11" s="165"/>
      <c r="F11" s="165"/>
      <c r="G11" s="165"/>
      <c r="H11" s="171"/>
      <c r="I11" s="171"/>
      <c r="J11" s="165"/>
      <c r="K11" s="165"/>
      <c r="L11" s="165"/>
    </row>
    <row r="12" spans="1:12" ht="12.75">
      <c r="A12" s="165" t="s">
        <v>8</v>
      </c>
      <c r="B12" s="171" t="s">
        <v>9</v>
      </c>
      <c r="C12" s="165" t="s">
        <v>10</v>
      </c>
      <c r="D12" s="165"/>
      <c r="E12" s="165"/>
      <c r="F12" s="165"/>
      <c r="G12" s="305"/>
      <c r="H12" s="171"/>
      <c r="I12" s="165"/>
      <c r="J12" s="165"/>
      <c r="K12" s="165"/>
      <c r="L12" s="165"/>
    </row>
    <row r="13" spans="1:12" ht="12.75">
      <c r="A13" s="165"/>
      <c r="B13" s="171">
        <v>8</v>
      </c>
      <c r="C13" s="165"/>
      <c r="D13" s="166" t="s">
        <v>11</v>
      </c>
      <c r="E13" s="165"/>
      <c r="F13" s="165"/>
      <c r="G13" s="165"/>
      <c r="H13" s="165"/>
      <c r="I13" s="171"/>
      <c r="J13" s="165"/>
      <c r="K13" s="165"/>
      <c r="L13" s="171"/>
    </row>
    <row r="14" spans="1:12" ht="12.75">
      <c r="A14" s="165"/>
      <c r="B14" s="171" t="s">
        <v>12</v>
      </c>
      <c r="C14" s="165"/>
      <c r="D14" s="166" t="s">
        <v>13</v>
      </c>
      <c r="E14" s="165"/>
      <c r="F14" s="165"/>
      <c r="G14" s="165"/>
      <c r="H14" s="165" t="s">
        <v>8</v>
      </c>
      <c r="I14" s="171" t="s">
        <v>9</v>
      </c>
      <c r="J14" s="165" t="s">
        <v>10</v>
      </c>
      <c r="K14" s="165"/>
      <c r="L14" s="171"/>
    </row>
    <row r="15" spans="1:12" ht="12.75">
      <c r="A15" s="165"/>
      <c r="B15" s="171" t="s">
        <v>14</v>
      </c>
      <c r="C15" s="165"/>
      <c r="D15" s="166" t="s">
        <v>15</v>
      </c>
      <c r="E15" s="165"/>
      <c r="F15" s="165"/>
      <c r="G15" s="165"/>
      <c r="H15" s="158" t="s">
        <v>16</v>
      </c>
      <c r="I15" s="306"/>
      <c r="J15" s="306"/>
      <c r="K15" s="165"/>
      <c r="L15" s="171"/>
    </row>
    <row r="16" spans="1:12" ht="12.75">
      <c r="A16" s="161"/>
      <c r="B16" s="1" t="s">
        <v>12</v>
      </c>
      <c r="C16" s="161"/>
      <c r="D16" s="166" t="s">
        <v>15</v>
      </c>
      <c r="E16" s="165"/>
      <c r="F16" s="165"/>
      <c r="G16" s="165"/>
      <c r="H16" s="159" t="s">
        <v>8</v>
      </c>
      <c r="I16" s="160" t="s">
        <v>9</v>
      </c>
      <c r="J16" s="159" t="s">
        <v>10</v>
      </c>
      <c r="K16" s="165"/>
      <c r="L16" s="171"/>
    </row>
    <row r="17" spans="1:19" ht="12.75">
      <c r="A17" s="165"/>
      <c r="B17" s="171"/>
      <c r="C17" s="165"/>
      <c r="D17" s="166" t="s">
        <v>17</v>
      </c>
      <c r="E17" s="165"/>
      <c r="F17" s="165"/>
      <c r="G17" s="165"/>
      <c r="H17" s="200"/>
      <c r="I17" s="201"/>
      <c r="J17" s="168"/>
      <c r="K17" s="165"/>
      <c r="L17" s="171"/>
      <c r="M17" s="165"/>
      <c r="N17" s="165"/>
      <c r="O17" s="165"/>
      <c r="P17" s="165"/>
      <c r="Q17" s="165"/>
      <c r="R17" s="165"/>
      <c r="S17" s="165"/>
    </row>
    <row r="18" spans="1:19" ht="12.75">
      <c r="A18" s="161"/>
      <c r="B18" s="1"/>
      <c r="C18" s="161"/>
      <c r="D18" s="166"/>
      <c r="E18" s="165"/>
      <c r="F18" s="165"/>
      <c r="G18" s="165"/>
      <c r="H18" s="200"/>
      <c r="I18" s="201"/>
      <c r="J18" s="168"/>
      <c r="K18" s="165"/>
      <c r="L18" s="171"/>
      <c r="M18" s="165"/>
      <c r="N18" s="165"/>
      <c r="O18" s="165"/>
      <c r="P18" s="165"/>
      <c r="Q18" s="165"/>
      <c r="R18" s="165"/>
      <c r="S18" s="165"/>
    </row>
    <row r="19" spans="1:19" ht="15" customHeight="1">
      <c r="A19" s="167"/>
      <c r="B19" s="1" t="s">
        <v>14</v>
      </c>
      <c r="C19" s="163"/>
      <c r="D19" s="165"/>
      <c r="E19" s="165"/>
      <c r="F19" s="165"/>
      <c r="G19" s="165"/>
      <c r="H19" s="200"/>
      <c r="I19" s="201"/>
      <c r="J19" s="168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5" customHeight="1">
      <c r="A20" s="167"/>
      <c r="B20" s="172" t="s">
        <v>14</v>
      </c>
      <c r="C20" s="163"/>
      <c r="D20" s="307"/>
      <c r="E20" s="165"/>
      <c r="F20" s="165"/>
      <c r="G20" s="165"/>
      <c r="H20" s="200"/>
      <c r="I20" s="201"/>
      <c r="J20" s="168"/>
      <c r="K20" s="165"/>
      <c r="L20" s="165"/>
      <c r="M20" s="165"/>
      <c r="N20" s="165"/>
      <c r="O20" s="165"/>
      <c r="P20" s="165"/>
      <c r="Q20" s="165"/>
      <c r="R20" s="165"/>
      <c r="S20" s="165"/>
    </row>
    <row r="21" spans="1:19" ht="15" customHeight="1">
      <c r="A21" s="167"/>
      <c r="B21" s="1" t="s">
        <v>14</v>
      </c>
      <c r="C21" s="163"/>
      <c r="D21" s="165"/>
      <c r="E21" s="165"/>
      <c r="F21" s="165"/>
      <c r="G21" s="165"/>
      <c r="H21" s="200"/>
      <c r="I21" s="201"/>
      <c r="J21" s="168"/>
      <c r="K21" s="307"/>
      <c r="L21" s="171"/>
      <c r="M21" s="165"/>
      <c r="N21" s="165"/>
      <c r="O21" s="165"/>
      <c r="P21" s="165"/>
      <c r="Q21" s="165"/>
      <c r="R21" s="165"/>
      <c r="S21" s="165"/>
    </row>
    <row r="22" spans="1:19" ht="15" customHeight="1">
      <c r="A22" s="167"/>
      <c r="B22" s="1" t="s">
        <v>14</v>
      </c>
      <c r="C22" s="163"/>
      <c r="D22" s="165"/>
      <c r="E22" s="165"/>
      <c r="F22" s="165"/>
      <c r="G22" s="165"/>
      <c r="H22" s="162"/>
      <c r="I22" s="308"/>
      <c r="J22" s="163"/>
      <c r="K22" s="307"/>
      <c r="L22" s="171"/>
      <c r="M22" s="165"/>
      <c r="N22" s="165"/>
      <c r="O22" s="165"/>
      <c r="P22" s="165"/>
      <c r="Q22" s="165"/>
      <c r="R22" s="165"/>
      <c r="S22" s="165"/>
    </row>
    <row r="23" spans="1:19" ht="15" customHeight="1">
      <c r="A23" s="167"/>
      <c r="B23" s="172" t="s">
        <v>14</v>
      </c>
      <c r="C23" s="163"/>
      <c r="D23" s="307"/>
      <c r="E23" s="165"/>
      <c r="F23" s="165"/>
      <c r="G23" s="165"/>
      <c r="H23" s="162"/>
      <c r="I23" s="171"/>
      <c r="J23" s="165"/>
      <c r="K23" s="165"/>
      <c r="L23" s="171"/>
      <c r="M23" s="165"/>
      <c r="N23" s="165"/>
      <c r="O23" s="165"/>
      <c r="P23" s="165"/>
      <c r="Q23" s="165"/>
      <c r="R23" s="165"/>
      <c r="S23" s="165"/>
    </row>
    <row r="24" spans="1:19" ht="15" customHeight="1">
      <c r="A24" s="161"/>
      <c r="B24" s="1"/>
      <c r="C24" s="161"/>
      <c r="D24" s="165"/>
      <c r="E24" s="165"/>
      <c r="F24" s="165"/>
      <c r="G24" s="165"/>
      <c r="H24" s="171"/>
      <c r="I24" s="171"/>
      <c r="J24" s="165"/>
      <c r="K24" s="165"/>
      <c r="L24" s="171"/>
      <c r="M24" s="165"/>
      <c r="N24" s="165"/>
      <c r="O24" s="165"/>
      <c r="P24" s="165"/>
      <c r="Q24" s="165"/>
      <c r="R24" s="165"/>
      <c r="S24" s="165"/>
    </row>
    <row r="25" spans="1:19" ht="34.5">
      <c r="A25" s="161"/>
      <c r="B25" s="175" t="s">
        <v>18</v>
      </c>
      <c r="C25" s="161"/>
      <c r="D25" s="165"/>
      <c r="E25" s="165"/>
      <c r="F25" s="171"/>
      <c r="G25" s="165"/>
      <c r="H25" s="162"/>
      <c r="I25" s="171"/>
      <c r="J25" s="163"/>
      <c r="K25" s="165"/>
      <c r="L25" s="171"/>
      <c r="M25" s="165"/>
      <c r="N25" s="165"/>
      <c r="O25" s="165"/>
      <c r="P25" s="165"/>
      <c r="Q25" s="165"/>
      <c r="R25" s="165"/>
      <c r="S25" s="165"/>
    </row>
    <row r="26" spans="1:19" ht="35.25" customHeight="1">
      <c r="A26" s="180" t="s">
        <v>8</v>
      </c>
      <c r="B26" s="181" t="s">
        <v>9</v>
      </c>
      <c r="C26" s="181" t="s">
        <v>10</v>
      </c>
      <c r="D26" s="251"/>
      <c r="E26" s="309"/>
      <c r="F26" s="516" t="s">
        <v>19</v>
      </c>
      <c r="G26" s="517"/>
      <c r="H26" s="171"/>
      <c r="I26" s="171"/>
      <c r="J26" s="165"/>
      <c r="K26" s="165"/>
      <c r="L26" s="171"/>
      <c r="M26" s="165"/>
      <c r="N26" s="165"/>
      <c r="O26" s="165"/>
      <c r="P26" s="165"/>
      <c r="Q26" s="165"/>
      <c r="R26" s="165"/>
      <c r="S26" s="165"/>
    </row>
    <row r="27" spans="1:19" ht="15" customHeight="1">
      <c r="A27" s="178"/>
      <c r="B27" s="250"/>
      <c r="C27" s="181"/>
      <c r="D27" s="251"/>
      <c r="E27" s="180"/>
      <c r="F27" s="181"/>
      <c r="G27" s="251"/>
      <c r="H27" s="171"/>
      <c r="I27" s="171"/>
      <c r="J27" s="210"/>
      <c r="K27" s="210"/>
      <c r="L27" s="211"/>
      <c r="M27" s="211"/>
      <c r="N27" s="210"/>
      <c r="O27" s="210"/>
      <c r="P27" s="210"/>
      <c r="Q27" s="210"/>
      <c r="R27" s="210"/>
      <c r="S27" s="210"/>
    </row>
    <row r="28" spans="1:19" ht="15" customHeight="1">
      <c r="A28" s="178" t="s">
        <v>20</v>
      </c>
      <c r="B28" s="250"/>
      <c r="C28" s="181"/>
      <c r="D28" s="251"/>
      <c r="E28" s="180"/>
      <c r="F28" s="181"/>
      <c r="G28" s="251"/>
      <c r="H28" s="171"/>
      <c r="I28" s="171"/>
      <c r="J28" s="210"/>
      <c r="K28" s="210"/>
      <c r="L28" s="211"/>
      <c r="M28" s="211"/>
      <c r="N28" s="210"/>
      <c r="O28" s="210"/>
      <c r="P28" s="210"/>
      <c r="Q28" s="210"/>
      <c r="R28" s="210"/>
      <c r="S28" s="210"/>
    </row>
    <row r="29" spans="1:19" ht="15" customHeight="1">
      <c r="A29" s="257"/>
      <c r="B29" s="263"/>
      <c r="C29" s="265"/>
      <c r="D29" s="169"/>
      <c r="E29" s="176"/>
      <c r="F29" s="161"/>
      <c r="G29" s="169"/>
      <c r="H29" s="166"/>
      <c r="I29" s="165"/>
      <c r="J29" s="210"/>
      <c r="K29" s="210"/>
      <c r="L29" s="211"/>
      <c r="M29" s="211"/>
      <c r="N29" s="210"/>
      <c r="O29" s="210"/>
      <c r="P29" s="210"/>
      <c r="Q29" s="210"/>
      <c r="R29" s="210"/>
      <c r="S29" s="210"/>
    </row>
    <row r="30" spans="1:19" ht="15" customHeight="1">
      <c r="A30" s="210"/>
      <c r="B30" s="211"/>
      <c r="C30" s="264"/>
      <c r="D30" s="169"/>
      <c r="E30" s="176"/>
      <c r="F30" s="161"/>
      <c r="G30" s="169"/>
      <c r="H30" s="166"/>
      <c r="I30" s="165"/>
      <c r="J30" s="210"/>
      <c r="K30" s="210"/>
      <c r="L30" s="211"/>
      <c r="M30" s="210"/>
      <c r="N30" s="210"/>
      <c r="O30" s="210"/>
      <c r="P30" s="210"/>
      <c r="Q30" s="210"/>
      <c r="R30" s="210"/>
      <c r="S30" s="210"/>
    </row>
    <row r="31" spans="1:19" ht="15" customHeight="1">
      <c r="A31" s="210"/>
      <c r="B31" s="211"/>
      <c r="C31" s="264"/>
      <c r="D31" s="169"/>
      <c r="E31" s="176"/>
      <c r="F31" s="161"/>
      <c r="G31" s="169"/>
      <c r="H31" s="166"/>
      <c r="I31" s="165"/>
      <c r="J31" s="210"/>
      <c r="K31" s="210"/>
      <c r="L31" s="211"/>
      <c r="M31" s="211"/>
      <c r="N31" s="210"/>
      <c r="O31" s="210"/>
      <c r="P31" s="210"/>
      <c r="Q31" s="210"/>
      <c r="R31" s="210"/>
      <c r="S31" s="210"/>
    </row>
    <row r="32" spans="1:19" ht="15" customHeight="1">
      <c r="A32" s="210"/>
      <c r="B32" s="211"/>
      <c r="C32" s="265"/>
      <c r="D32" s="169"/>
      <c r="E32" s="176"/>
      <c r="F32" s="161"/>
      <c r="G32" s="169"/>
      <c r="H32" s="162"/>
      <c r="I32" s="171"/>
      <c r="J32" s="210"/>
      <c r="K32" s="165"/>
      <c r="L32" s="171"/>
      <c r="M32" s="211"/>
      <c r="N32" s="210"/>
      <c r="O32" s="210"/>
      <c r="P32" s="210"/>
      <c r="Q32" s="210"/>
      <c r="R32" s="210"/>
      <c r="S32" s="210"/>
    </row>
    <row r="33" spans="1:19" ht="15" customHeight="1">
      <c r="A33" s="258"/>
      <c r="B33" s="263"/>
      <c r="C33" s="264"/>
      <c r="D33" s="169"/>
      <c r="E33" s="176"/>
      <c r="F33" s="161"/>
      <c r="G33" s="169"/>
      <c r="H33" s="171"/>
      <c r="I33" s="171"/>
      <c r="J33" s="210"/>
      <c r="K33" s="165"/>
      <c r="L33" s="171"/>
      <c r="M33" s="211"/>
      <c r="N33" s="210"/>
      <c r="O33" s="210"/>
      <c r="P33" s="210"/>
      <c r="Q33" s="210"/>
      <c r="R33" s="210"/>
      <c r="S33" s="210"/>
    </row>
    <row r="34" spans="1:19" ht="15" customHeight="1">
      <c r="A34" s="257"/>
      <c r="B34" s="263"/>
      <c r="C34" s="265"/>
      <c r="D34" s="169"/>
      <c r="E34" s="176"/>
      <c r="F34" s="161"/>
      <c r="G34" s="169"/>
      <c r="H34" s="171"/>
      <c r="I34" s="171"/>
      <c r="J34" s="210"/>
      <c r="K34" s="165"/>
      <c r="L34" s="171"/>
      <c r="M34" s="211"/>
      <c r="N34" s="210"/>
      <c r="O34" s="210"/>
      <c r="P34" s="210"/>
      <c r="Q34" s="210"/>
      <c r="R34" s="210"/>
      <c r="S34" s="210"/>
    </row>
    <row r="35" spans="1:19" ht="15" customHeight="1">
      <c r="A35" s="257"/>
      <c r="B35" s="263"/>
      <c r="C35" s="266"/>
      <c r="D35" s="164"/>
      <c r="E35" s="176"/>
      <c r="F35" s="161"/>
      <c r="G35" s="169"/>
      <c r="H35" s="171"/>
      <c r="I35" s="171"/>
      <c r="J35" s="210"/>
      <c r="K35" s="165"/>
      <c r="L35" s="171"/>
      <c r="M35" s="211"/>
      <c r="N35" s="210"/>
      <c r="O35" s="210"/>
      <c r="P35" s="210"/>
      <c r="Q35" s="210"/>
      <c r="R35" s="210"/>
      <c r="S35" s="210"/>
    </row>
    <row r="36" spans="1:19" ht="15" customHeight="1">
      <c r="A36" s="257"/>
      <c r="B36" s="263"/>
      <c r="C36" s="266"/>
      <c r="D36" s="164"/>
      <c r="E36" s="176"/>
      <c r="F36" s="161"/>
      <c r="G36" s="169"/>
      <c r="H36" s="171"/>
      <c r="I36" s="171"/>
      <c r="J36" s="210"/>
      <c r="K36" s="165"/>
      <c r="L36" s="171"/>
      <c r="M36" s="211"/>
      <c r="N36" s="210"/>
      <c r="O36" s="210"/>
      <c r="P36" s="210"/>
      <c r="Q36" s="210"/>
      <c r="R36" s="210"/>
      <c r="S36" s="210"/>
    </row>
    <row r="37" spans="1:19" ht="15" customHeight="1">
      <c r="A37" s="257"/>
      <c r="B37" s="263"/>
      <c r="C37" s="266"/>
      <c r="D37" s="164"/>
      <c r="E37" s="176"/>
      <c r="F37" s="161"/>
      <c r="G37" s="169"/>
      <c r="H37" s="171"/>
      <c r="I37" s="171"/>
      <c r="J37" s="210"/>
      <c r="K37" s="210"/>
      <c r="L37" s="211"/>
      <c r="M37" s="211"/>
      <c r="N37" s="210"/>
      <c r="O37" s="210"/>
      <c r="P37" s="210"/>
      <c r="Q37" s="210"/>
      <c r="R37" s="210"/>
      <c r="S37" s="210"/>
    </row>
    <row r="38" spans="1:19" ht="15" customHeight="1">
      <c r="A38" s="259" t="s">
        <v>21</v>
      </c>
      <c r="B38" s="267"/>
      <c r="C38" s="268"/>
      <c r="D38" s="251"/>
      <c r="E38" s="180"/>
      <c r="F38" s="181"/>
      <c r="G38" s="251"/>
      <c r="H38" s="171"/>
      <c r="I38" s="171"/>
      <c r="J38" s="210"/>
      <c r="K38" s="165"/>
      <c r="L38" s="171"/>
      <c r="M38" s="210"/>
      <c r="N38" s="210"/>
      <c r="O38" s="210"/>
      <c r="P38" s="210" t="s">
        <v>22</v>
      </c>
      <c r="Q38" s="210"/>
      <c r="R38" s="210"/>
      <c r="S38" s="210"/>
    </row>
    <row r="39" spans="1:19" ht="15" customHeight="1">
      <c r="A39" s="210"/>
      <c r="B39" s="211"/>
      <c r="C39" s="264"/>
      <c r="D39" s="169"/>
      <c r="E39" s="176"/>
      <c r="F39" s="161"/>
      <c r="G39" s="169"/>
      <c r="H39" s="171"/>
      <c r="I39" s="171"/>
      <c r="J39" s="210"/>
      <c r="K39" s="165"/>
      <c r="L39" s="171"/>
      <c r="M39" s="210"/>
      <c r="N39" s="210"/>
      <c r="O39" s="210"/>
      <c r="P39" s="210" t="s">
        <v>23</v>
      </c>
      <c r="Q39" s="210"/>
      <c r="R39" s="210"/>
      <c r="S39" s="210"/>
    </row>
    <row r="40" spans="1:19" ht="15" customHeight="1">
      <c r="A40" s="210"/>
      <c r="B40" s="211"/>
      <c r="C40" s="264"/>
      <c r="D40" s="169"/>
      <c r="E40" s="176"/>
      <c r="F40" s="161"/>
      <c r="G40" s="169"/>
      <c r="H40" s="166"/>
      <c r="I40" s="165"/>
      <c r="J40" s="210"/>
      <c r="K40" s="165"/>
      <c r="L40" s="171"/>
      <c r="M40" s="211"/>
      <c r="N40" s="210"/>
      <c r="O40" s="210"/>
      <c r="P40" s="210" t="s">
        <v>24</v>
      </c>
      <c r="Q40" s="210"/>
      <c r="R40" s="210"/>
      <c r="S40" s="210"/>
    </row>
    <row r="41" spans="1:19" ht="15" customHeight="1">
      <c r="A41" s="210"/>
      <c r="B41" s="211"/>
      <c r="C41" s="264"/>
      <c r="D41" s="169"/>
      <c r="E41" s="176"/>
      <c r="F41" s="161"/>
      <c r="G41" s="169"/>
      <c r="H41" s="171"/>
      <c r="I41" s="171"/>
      <c r="J41" s="210"/>
      <c r="K41" s="210"/>
      <c r="L41" s="211"/>
      <c r="M41" s="211"/>
      <c r="N41" s="210"/>
      <c r="O41" s="210"/>
      <c r="P41" s="210"/>
      <c r="Q41" s="210"/>
      <c r="R41" s="210"/>
      <c r="S41" s="210"/>
    </row>
    <row r="42" spans="1:19" ht="15" customHeight="1">
      <c r="A42" s="257"/>
      <c r="B42" s="263"/>
      <c r="C42" s="269"/>
      <c r="D42" s="169"/>
      <c r="E42" s="176"/>
      <c r="F42" s="161"/>
      <c r="G42" s="169"/>
      <c r="H42" s="171"/>
      <c r="I42" s="171"/>
      <c r="J42" s="210"/>
      <c r="K42" s="165"/>
      <c r="L42" s="171"/>
      <c r="M42" s="211"/>
      <c r="N42" s="210"/>
      <c r="O42" s="210"/>
      <c r="P42" s="210"/>
      <c r="Q42" s="210"/>
      <c r="R42" s="210"/>
      <c r="S42" s="210"/>
    </row>
    <row r="43" spans="1:19" ht="15" customHeight="1">
      <c r="A43" s="258"/>
      <c r="B43" s="263"/>
      <c r="C43" s="265"/>
      <c r="D43" s="169"/>
      <c r="E43" s="176"/>
      <c r="F43" s="161"/>
      <c r="G43" s="169"/>
      <c r="H43" s="171"/>
      <c r="I43" s="171"/>
      <c r="J43" s="210"/>
      <c r="K43" s="165"/>
      <c r="L43" s="171"/>
      <c r="M43" s="210"/>
      <c r="N43" s="210"/>
      <c r="O43" s="210"/>
      <c r="P43" s="210"/>
      <c r="Q43" s="210"/>
      <c r="R43" s="210"/>
      <c r="S43" s="210"/>
    </row>
    <row r="44" spans="1:19" ht="15" customHeight="1">
      <c r="A44" s="260"/>
      <c r="B44" s="270"/>
      <c r="C44" s="266"/>
      <c r="D44" s="252"/>
      <c r="E44" s="167"/>
      <c r="F44" s="161"/>
      <c r="G44" s="169"/>
      <c r="H44" s="171"/>
      <c r="I44" s="171"/>
      <c r="J44" s="210"/>
      <c r="K44" s="165"/>
      <c r="L44" s="171"/>
      <c r="M44" s="210"/>
      <c r="N44" s="210"/>
      <c r="O44" s="210"/>
      <c r="P44" s="210"/>
      <c r="Q44" s="210"/>
      <c r="R44" s="210"/>
      <c r="S44" s="210"/>
    </row>
    <row r="45" spans="1:19" ht="15" customHeight="1">
      <c r="A45" s="261"/>
      <c r="B45" s="271"/>
      <c r="C45" s="271"/>
      <c r="D45" s="174"/>
      <c r="E45" s="173"/>
      <c r="F45" s="179"/>
      <c r="G45" s="170"/>
      <c r="H45" s="171"/>
      <c r="I45" s="171"/>
      <c r="J45" s="210"/>
      <c r="K45" s="210"/>
      <c r="L45" s="211"/>
      <c r="M45" s="210"/>
      <c r="N45" s="210"/>
      <c r="O45" s="210"/>
      <c r="P45" s="210"/>
      <c r="Q45" s="210"/>
      <c r="R45" s="210"/>
      <c r="S45" s="210"/>
    </row>
    <row r="46" spans="1:19" ht="15" customHeight="1">
      <c r="A46" s="262" t="s">
        <v>25</v>
      </c>
      <c r="B46" s="272"/>
      <c r="C46" s="273"/>
      <c r="D46" s="202"/>
      <c r="E46" s="254"/>
      <c r="F46" s="253"/>
      <c r="G46" s="251"/>
      <c r="H46" s="166"/>
      <c r="I46" s="165"/>
      <c r="J46" s="210"/>
      <c r="K46" s="210"/>
      <c r="L46" s="211"/>
      <c r="M46" s="211"/>
      <c r="N46" s="210"/>
      <c r="O46" s="210"/>
      <c r="P46" s="210"/>
      <c r="Q46" s="210"/>
      <c r="R46" s="210"/>
      <c r="S46" s="210"/>
    </row>
    <row r="47" spans="1:19" ht="15" customHeight="1">
      <c r="A47" s="210"/>
      <c r="B47" s="211"/>
      <c r="C47" s="264"/>
      <c r="D47" s="169"/>
      <c r="E47" s="176"/>
      <c r="F47" s="161"/>
      <c r="G47" s="169"/>
      <c r="H47" s="166"/>
      <c r="I47" s="165"/>
      <c r="J47" s="210"/>
      <c r="K47" s="165"/>
      <c r="L47" s="171"/>
      <c r="M47" s="211"/>
      <c r="N47" s="210"/>
      <c r="O47" s="210"/>
      <c r="P47" s="210"/>
      <c r="Q47" s="210"/>
      <c r="R47" s="210"/>
      <c r="S47" s="210"/>
    </row>
    <row r="48" spans="1:19" ht="15" customHeight="1">
      <c r="A48" s="210"/>
      <c r="B48" s="211"/>
      <c r="C48" s="274"/>
      <c r="D48" s="169"/>
      <c r="E48" s="176"/>
      <c r="F48" s="161"/>
      <c r="G48" s="169"/>
      <c r="H48" s="166"/>
      <c r="I48" s="165"/>
      <c r="J48" s="210"/>
      <c r="K48" s="165"/>
      <c r="L48" s="171"/>
      <c r="M48" s="211"/>
      <c r="N48" s="210"/>
      <c r="O48" s="210"/>
      <c r="P48" s="210"/>
      <c r="Q48" s="210"/>
      <c r="R48" s="210"/>
      <c r="S48" s="210"/>
    </row>
    <row r="49" spans="1:19" ht="15" customHeight="1">
      <c r="A49" s="210"/>
      <c r="B49" s="211"/>
      <c r="C49" s="264"/>
      <c r="D49" s="169"/>
      <c r="E49" s="176"/>
      <c r="F49" s="161"/>
      <c r="G49" s="169"/>
      <c r="H49" s="166"/>
      <c r="I49" s="165"/>
      <c r="J49" s="210"/>
      <c r="K49" s="210"/>
      <c r="L49" s="211"/>
      <c r="M49" s="210"/>
      <c r="N49" s="210"/>
      <c r="O49" s="210"/>
      <c r="P49" s="210"/>
      <c r="Q49" s="210"/>
      <c r="R49" s="210"/>
      <c r="S49" s="210"/>
    </row>
    <row r="50" spans="1:19" ht="15" customHeight="1">
      <c r="A50" s="257"/>
      <c r="B50" s="263"/>
      <c r="C50" s="265"/>
      <c r="D50" s="169"/>
      <c r="E50" s="176"/>
      <c r="F50" s="161"/>
      <c r="G50" s="169"/>
      <c r="H50" s="166"/>
      <c r="I50" s="165"/>
      <c r="J50" s="165"/>
      <c r="K50" s="165"/>
      <c r="L50" s="171"/>
      <c r="M50" s="165"/>
      <c r="N50" s="165"/>
      <c r="O50" s="165"/>
      <c r="P50" s="165"/>
      <c r="Q50" s="165"/>
      <c r="R50" s="165"/>
      <c r="S50" s="165"/>
    </row>
    <row r="51" spans="1:19" ht="15" customHeight="1">
      <c r="A51" s="275"/>
      <c r="B51" s="263"/>
      <c r="C51" s="265"/>
      <c r="D51" s="169"/>
      <c r="E51" s="176"/>
      <c r="F51" s="161"/>
      <c r="G51" s="169"/>
      <c r="H51" s="165"/>
      <c r="I51" s="165"/>
      <c r="J51" s="165"/>
      <c r="K51" s="165"/>
      <c r="L51" s="171"/>
      <c r="M51" s="165"/>
      <c r="N51" s="165"/>
      <c r="O51" s="165"/>
      <c r="P51" s="165"/>
      <c r="Q51" s="165"/>
      <c r="R51" s="165"/>
      <c r="S51" s="165"/>
    </row>
    <row r="52" spans="1:19" ht="15" customHeight="1">
      <c r="A52" s="258"/>
      <c r="B52" s="1"/>
      <c r="C52" s="161"/>
      <c r="D52" s="169"/>
      <c r="E52" s="176"/>
      <c r="F52" s="161"/>
      <c r="G52" s="169"/>
      <c r="H52" s="166"/>
      <c r="I52" s="165"/>
      <c r="J52" s="165"/>
      <c r="K52" s="165"/>
      <c r="L52" s="171"/>
      <c r="M52" s="165"/>
      <c r="N52" s="165"/>
      <c r="O52" s="165"/>
      <c r="P52" s="165"/>
      <c r="Q52" s="165"/>
      <c r="R52" s="165"/>
      <c r="S52" s="165"/>
    </row>
    <row r="53" spans="1:19" ht="15" customHeight="1">
      <c r="A53" s="257"/>
      <c r="B53" s="1"/>
      <c r="C53" s="161"/>
      <c r="D53" s="169"/>
      <c r="E53" s="176"/>
      <c r="F53" s="161"/>
      <c r="G53" s="169"/>
      <c r="H53" s="166"/>
      <c r="I53" s="165"/>
      <c r="J53" s="165"/>
      <c r="K53" s="165"/>
      <c r="L53" s="171"/>
      <c r="M53" s="165"/>
      <c r="N53" s="165"/>
      <c r="O53" s="165"/>
      <c r="P53" s="165"/>
      <c r="Q53" s="165"/>
      <c r="R53" s="165"/>
      <c r="S53" s="165"/>
    </row>
    <row r="54" spans="1:19" ht="15" customHeight="1">
      <c r="A54" s="261"/>
      <c r="B54" s="179"/>
      <c r="C54" s="179"/>
      <c r="D54" s="174"/>
      <c r="E54" s="173"/>
      <c r="F54" s="179"/>
      <c r="G54" s="170"/>
      <c r="H54" s="165"/>
      <c r="I54" s="165"/>
      <c r="J54" s="165"/>
      <c r="K54" s="165"/>
      <c r="L54" s="171"/>
      <c r="M54" s="165"/>
      <c r="N54" s="165"/>
      <c r="O54" s="165"/>
      <c r="P54" s="165"/>
      <c r="Q54" s="165"/>
      <c r="R54" s="165"/>
      <c r="S54" s="165"/>
    </row>
    <row r="55" spans="1:19" ht="15" customHeight="1">
      <c r="A55" s="259" t="s">
        <v>26</v>
      </c>
      <c r="B55" s="250"/>
      <c r="C55" s="181"/>
      <c r="D55" s="251"/>
      <c r="E55" s="176"/>
      <c r="F55" s="161"/>
      <c r="G55" s="169"/>
      <c r="H55" s="166"/>
      <c r="I55" s="165"/>
      <c r="J55" s="165"/>
      <c r="K55" s="165"/>
      <c r="L55" s="171"/>
      <c r="M55" s="165"/>
      <c r="N55" s="165"/>
      <c r="O55" s="165"/>
      <c r="P55" s="165"/>
      <c r="Q55" s="165"/>
      <c r="R55" s="165"/>
      <c r="S55" s="165"/>
    </row>
    <row r="56" spans="1:19" ht="15" customHeight="1">
      <c r="A56" s="260"/>
      <c r="B56" s="263"/>
      <c r="C56" s="264"/>
      <c r="D56" s="169"/>
      <c r="E56" s="176"/>
      <c r="F56" s="161"/>
      <c r="G56" s="169"/>
      <c r="H56" s="166"/>
      <c r="I56" s="165"/>
      <c r="J56" s="165"/>
      <c r="K56" s="165"/>
      <c r="L56" s="171"/>
      <c r="M56" s="165"/>
      <c r="N56" s="165"/>
      <c r="O56" s="165"/>
      <c r="P56" s="165"/>
      <c r="Q56" s="165"/>
      <c r="R56" s="165"/>
      <c r="S56" s="165"/>
    </row>
    <row r="57" spans="1:19" ht="15" customHeight="1">
      <c r="A57" s="260"/>
      <c r="B57" s="263"/>
      <c r="C57" s="264"/>
      <c r="D57" s="169"/>
      <c r="E57" s="176"/>
      <c r="F57" s="161"/>
      <c r="G57" s="169"/>
      <c r="H57" s="166"/>
      <c r="I57" s="165"/>
      <c r="J57" s="165"/>
      <c r="K57" s="165"/>
      <c r="L57" s="171"/>
      <c r="M57" s="165"/>
      <c r="N57" s="165"/>
      <c r="O57" s="165"/>
      <c r="P57" s="165"/>
      <c r="Q57" s="165"/>
      <c r="R57" s="165"/>
      <c r="S57" s="165"/>
    </row>
    <row r="58" spans="1:19" ht="15" customHeight="1">
      <c r="A58" s="260"/>
      <c r="B58" s="263"/>
      <c r="C58" s="264"/>
      <c r="D58" s="169"/>
      <c r="E58" s="176"/>
      <c r="F58" s="161"/>
      <c r="G58" s="169"/>
      <c r="H58" s="166"/>
      <c r="I58" s="165"/>
      <c r="J58" s="165"/>
      <c r="K58" s="165"/>
      <c r="L58" s="171"/>
      <c r="M58" s="165"/>
      <c r="N58" s="165"/>
      <c r="O58" s="165"/>
      <c r="P58" s="165"/>
      <c r="Q58" s="165"/>
      <c r="R58" s="165"/>
      <c r="S58" s="165"/>
    </row>
    <row r="59" spans="1:19" ht="15" customHeight="1">
      <c r="A59" s="260"/>
      <c r="B59" s="263"/>
      <c r="C59" s="264"/>
      <c r="D59" s="169"/>
      <c r="E59" s="176"/>
      <c r="F59" s="161"/>
      <c r="G59" s="169"/>
      <c r="H59" s="171"/>
      <c r="I59" s="171"/>
      <c r="J59" s="165"/>
      <c r="K59" s="165"/>
      <c r="L59" s="171"/>
      <c r="M59" s="165"/>
      <c r="N59" s="165"/>
      <c r="O59" s="165"/>
      <c r="P59" s="165"/>
      <c r="Q59" s="165"/>
      <c r="R59" s="165"/>
      <c r="S59" s="165"/>
    </row>
    <row r="60" spans="1:19" ht="15" customHeight="1">
      <c r="A60" s="258"/>
      <c r="B60" s="263"/>
      <c r="C60" s="265"/>
      <c r="D60" s="169"/>
      <c r="E60" s="176"/>
      <c r="F60" s="161"/>
      <c r="G60" s="169"/>
      <c r="H60" s="171"/>
      <c r="I60" s="171"/>
      <c r="J60" s="165"/>
      <c r="K60" s="165"/>
      <c r="L60" s="171"/>
      <c r="M60" s="165"/>
      <c r="N60" s="165"/>
      <c r="O60" s="165"/>
      <c r="P60" s="165"/>
      <c r="Q60" s="165"/>
      <c r="R60" s="165"/>
      <c r="S60" s="165"/>
    </row>
    <row r="61" spans="1:19" ht="15" customHeight="1">
      <c r="A61" s="257"/>
      <c r="B61" s="1"/>
      <c r="C61" s="161"/>
      <c r="D61" s="169"/>
      <c r="E61" s="176"/>
      <c r="F61" s="161"/>
      <c r="G61" s="169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</row>
    <row r="62" spans="1:19" ht="15" customHeight="1">
      <c r="A62" s="255"/>
      <c r="B62" s="256"/>
      <c r="C62" s="177"/>
      <c r="D62" s="170"/>
      <c r="E62" s="255"/>
      <c r="F62" s="177"/>
      <c r="G62" s="170"/>
      <c r="H62" s="165"/>
      <c r="I62" s="165"/>
      <c r="J62" s="165"/>
      <c r="K62" s="165"/>
      <c r="L62" s="171"/>
      <c r="M62" s="165"/>
      <c r="N62" s="165"/>
      <c r="O62" s="165"/>
      <c r="P62" s="165"/>
      <c r="Q62" s="165"/>
      <c r="R62" s="165"/>
      <c r="S62" s="165"/>
    </row>
    <row r="63" spans="1:19" ht="15" customHeight="1">
      <c r="A63" s="276"/>
      <c r="B63" s="310"/>
      <c r="C63" s="277"/>
      <c r="D63" s="278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</row>
    <row r="64" spans="1:19" ht="11.25" customHeight="1">
      <c r="A64" s="166"/>
      <c r="B64" s="171"/>
      <c r="C64" s="166"/>
      <c r="D64" s="311"/>
      <c r="E64" s="165"/>
      <c r="F64" s="165"/>
      <c r="G64" s="165"/>
      <c r="H64" s="171"/>
      <c r="I64" s="171"/>
      <c r="J64" s="165"/>
      <c r="K64" s="165"/>
      <c r="L64" s="171"/>
      <c r="M64" s="165"/>
      <c r="N64" s="165"/>
      <c r="O64" s="165"/>
      <c r="P64" s="165"/>
      <c r="Q64" s="165"/>
      <c r="R64" s="165"/>
      <c r="S64" s="165"/>
    </row>
    <row r="65" spans="1:4" ht="11.25" customHeight="1">
      <c r="A65" s="166"/>
      <c r="B65" s="171"/>
      <c r="C65" s="166"/>
      <c r="D65" s="311"/>
    </row>
    <row r="66" spans="1:4" ht="11.25" customHeight="1">
      <c r="A66" s="165"/>
      <c r="B66" s="171"/>
      <c r="C66" s="171"/>
      <c r="D66" s="311"/>
    </row>
    <row r="67" spans="1:4" ht="11.25" customHeight="1">
      <c r="A67" s="165"/>
      <c r="B67" s="171"/>
      <c r="C67" s="171"/>
      <c r="D67" s="311"/>
    </row>
    <row r="68" spans="1:4" ht="11.25" customHeight="1">
      <c r="A68" s="165"/>
      <c r="B68" s="171"/>
      <c r="C68" s="171"/>
      <c r="D68" s="311"/>
    </row>
    <row r="69" spans="1:4" ht="11.25" customHeight="1">
      <c r="A69" s="165"/>
      <c r="B69" s="171"/>
      <c r="C69" s="171"/>
      <c r="D69" s="311"/>
    </row>
    <row r="70" spans="1:4" ht="12.75">
      <c r="A70" s="165"/>
      <c r="B70" s="171"/>
      <c r="C70" s="171"/>
      <c r="D70" s="311"/>
    </row>
    <row r="71" spans="1:4" ht="12.75">
      <c r="A71" s="165"/>
      <c r="B71" s="171"/>
      <c r="C71" s="171"/>
      <c r="D71" s="311"/>
    </row>
    <row r="72" spans="1:4" ht="12.75">
      <c r="A72" s="165"/>
      <c r="B72" s="171"/>
      <c r="C72" s="165"/>
      <c r="D72" s="311"/>
    </row>
    <row r="73" spans="1:4" ht="12.75">
      <c r="A73" s="165"/>
      <c r="B73" s="171"/>
      <c r="C73" s="165"/>
      <c r="D73" s="311"/>
    </row>
  </sheetData>
  <mergeCells count="2">
    <mergeCell ref="B1:D1"/>
    <mergeCell ref="F26:G26"/>
  </mergeCells>
  <printOptions/>
  <pageMargins left="0.7500000000000001" right="0.7500000000000001" top="0.98" bottom="0.98" header="0.51" footer="0.51"/>
  <pageSetup horizontalDpi="600" verticalDpi="600" orientation="portrait" paperSize="9" scale="74" r:id="rId1"/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workbookViewId="0" topLeftCell="A1">
      <selection activeCell="AE38" sqref="AE38"/>
    </sheetView>
  </sheetViews>
  <sheetFormatPr defaultColWidth="9.140625" defaultRowHeight="12.75"/>
  <cols>
    <col min="1" max="1" width="9.140625" style="203" customWidth="1"/>
    <col min="2" max="2" width="3.57421875" style="203" customWidth="1"/>
    <col min="3" max="3" width="3.28125" style="203" customWidth="1"/>
    <col min="4" max="5" width="3.57421875" style="203" customWidth="1"/>
    <col min="6" max="7" width="3.421875" style="203" customWidth="1"/>
    <col min="8" max="8" width="4.421875" style="203" customWidth="1"/>
    <col min="9" max="9" width="3.421875" style="203" customWidth="1"/>
    <col min="10" max="10" width="3.28125" style="203" customWidth="1"/>
    <col min="11" max="11" width="3.421875" style="203" customWidth="1"/>
    <col min="12" max="12" width="3.57421875" style="203" customWidth="1"/>
    <col min="13" max="13" width="3.140625" style="203" customWidth="1"/>
    <col min="14" max="14" width="3.421875" style="203" customWidth="1"/>
    <col min="15" max="15" width="3.28125" style="203" customWidth="1"/>
    <col min="16" max="17" width="3.8515625" style="203" customWidth="1"/>
    <col min="18" max="18" width="4.421875" style="203" customWidth="1"/>
    <col min="19" max="19" width="3.7109375" style="203" customWidth="1"/>
    <col min="20" max="20" width="3.421875" style="203" customWidth="1"/>
    <col min="21" max="22" width="3.8515625" style="203" customWidth="1"/>
    <col min="23" max="25" width="4.00390625" style="203" customWidth="1"/>
    <col min="26" max="26" width="4.421875" style="203" customWidth="1"/>
    <col min="27" max="27" width="3.8515625" style="203" customWidth="1"/>
    <col min="28" max="29" width="4.00390625" style="203" customWidth="1"/>
    <col min="30" max="30" width="3.8515625" style="203" customWidth="1"/>
    <col min="31" max="31" width="4.28125" style="203" customWidth="1"/>
    <col min="32" max="33" width="4.00390625" style="203" bestFit="1" customWidth="1"/>
    <col min="34" max="34" width="4.140625" style="203" customWidth="1"/>
    <col min="35" max="36" width="3.8515625" style="203" customWidth="1"/>
    <col min="37" max="37" width="4.00390625" style="203" customWidth="1"/>
    <col min="38" max="38" width="3.57421875" style="203" bestFit="1" customWidth="1"/>
    <col min="39" max="39" width="3.7109375" style="203" customWidth="1"/>
    <col min="40" max="40" width="3.57421875" style="203" bestFit="1" customWidth="1"/>
    <col min="41" max="41" width="12.7109375" style="203" bestFit="1" customWidth="1"/>
    <col min="42" max="42" width="3.00390625" style="203" bestFit="1" customWidth="1"/>
    <col min="43" max="48" width="3.57421875" style="203" bestFit="1" customWidth="1"/>
    <col min="49" max="49" width="3.8515625" style="203" customWidth="1"/>
    <col min="50" max="50" width="3.140625" style="203" customWidth="1"/>
    <col min="51" max="51" width="4.00390625" style="203" customWidth="1"/>
    <col min="52" max="52" width="3.421875" style="203" customWidth="1"/>
    <col min="53" max="16384" width="9.140625" style="203" customWidth="1"/>
  </cols>
  <sheetData>
    <row r="1" spans="2:37" ht="12.75">
      <c r="B1" s="203">
        <v>5</v>
      </c>
      <c r="C1" s="203">
        <v>10</v>
      </c>
      <c r="D1" s="203">
        <v>15</v>
      </c>
      <c r="E1" s="203">
        <v>20</v>
      </c>
      <c r="F1" s="203">
        <v>25</v>
      </c>
      <c r="G1" s="203">
        <v>30</v>
      </c>
      <c r="H1" s="203">
        <v>35</v>
      </c>
      <c r="I1" s="203">
        <v>40</v>
      </c>
      <c r="J1" s="203">
        <v>45</v>
      </c>
      <c r="K1" s="203">
        <v>50</v>
      </c>
      <c r="L1" s="203">
        <v>55</v>
      </c>
      <c r="M1" s="203">
        <v>60</v>
      </c>
      <c r="N1" s="203">
        <v>65</v>
      </c>
      <c r="O1" s="203">
        <v>70</v>
      </c>
      <c r="P1" s="203">
        <v>75</v>
      </c>
      <c r="Q1" s="203">
        <v>80</v>
      </c>
      <c r="R1" s="203">
        <v>85</v>
      </c>
      <c r="S1" s="203">
        <v>90</v>
      </c>
      <c r="T1" s="203">
        <v>95</v>
      </c>
      <c r="U1" s="203">
        <v>100</v>
      </c>
      <c r="V1" s="203">
        <v>105</v>
      </c>
      <c r="W1" s="203">
        <v>110</v>
      </c>
      <c r="X1" s="203">
        <v>115</v>
      </c>
      <c r="Y1" s="203">
        <v>120</v>
      </c>
      <c r="Z1" s="203">
        <v>125</v>
      </c>
      <c r="AA1" s="203">
        <v>130</v>
      </c>
      <c r="AB1" s="203">
        <v>135</v>
      </c>
      <c r="AC1" s="203">
        <v>140</v>
      </c>
      <c r="AD1" s="203">
        <v>145</v>
      </c>
      <c r="AE1" s="203">
        <v>150</v>
      </c>
      <c r="AF1" s="203">
        <v>155</v>
      </c>
      <c r="AG1" s="203">
        <v>160</v>
      </c>
      <c r="AH1" s="203">
        <v>165</v>
      </c>
      <c r="AI1" s="203">
        <v>170</v>
      </c>
      <c r="AJ1" s="203">
        <v>175</v>
      </c>
      <c r="AK1" s="203">
        <v>180</v>
      </c>
    </row>
    <row r="2" spans="1:32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4"/>
    </row>
    <row r="3" spans="1:36" ht="12.75">
      <c r="A3" s="213" t="s">
        <v>20</v>
      </c>
      <c r="B3" s="215" t="s">
        <v>27</v>
      </c>
      <c r="C3" s="215"/>
      <c r="D3" s="215"/>
      <c r="E3" s="215"/>
      <c r="F3" s="215"/>
      <c r="G3" s="215"/>
      <c r="H3" s="248"/>
      <c r="I3" s="248"/>
      <c r="J3" s="248"/>
      <c r="K3" s="248"/>
      <c r="L3" s="248"/>
      <c r="M3" s="312"/>
      <c r="N3" s="215" t="s">
        <v>28</v>
      </c>
      <c r="O3" s="215"/>
      <c r="P3" s="215" t="s">
        <v>29</v>
      </c>
      <c r="Q3" s="215"/>
      <c r="R3" s="216" t="s">
        <v>30</v>
      </c>
      <c r="S3" s="216"/>
      <c r="T3" s="216"/>
      <c r="U3" s="217"/>
      <c r="V3" s="218" t="s">
        <v>31</v>
      </c>
      <c r="W3" s="217"/>
      <c r="X3" s="219" t="s">
        <v>32</v>
      </c>
      <c r="Y3" s="219"/>
      <c r="Z3" s="219"/>
      <c r="AA3" s="220"/>
      <c r="AB3" s="221" t="s">
        <v>33</v>
      </c>
      <c r="AC3" s="220"/>
      <c r="AD3" s="222"/>
      <c r="AE3" s="222" t="s">
        <v>34</v>
      </c>
      <c r="AF3" s="222"/>
      <c r="AG3" s="223"/>
      <c r="AH3" s="226" t="s">
        <v>35</v>
      </c>
      <c r="AI3" s="223"/>
      <c r="AJ3" s="223"/>
    </row>
    <row r="4" spans="1:26" ht="12.7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</row>
    <row r="5" spans="1:37" ht="12.75">
      <c r="A5" s="213" t="s">
        <v>21</v>
      </c>
      <c r="B5" s="224" t="s">
        <v>36</v>
      </c>
      <c r="C5" s="219"/>
      <c r="D5" s="219"/>
      <c r="E5" s="219"/>
      <c r="F5" s="216" t="s">
        <v>37</v>
      </c>
      <c r="G5" s="216"/>
      <c r="H5" s="216"/>
      <c r="I5" s="216"/>
      <c r="J5" s="216"/>
      <c r="K5" s="216"/>
      <c r="L5" s="216"/>
      <c r="M5" s="218" t="s">
        <v>38</v>
      </c>
      <c r="N5" s="218"/>
      <c r="O5" s="218"/>
      <c r="P5" s="218"/>
      <c r="Q5" s="218"/>
      <c r="R5" s="217"/>
      <c r="S5" s="217"/>
      <c r="T5" s="222"/>
      <c r="U5" s="222"/>
      <c r="V5" s="222" t="s">
        <v>39</v>
      </c>
      <c r="W5" s="222"/>
      <c r="X5" s="222"/>
      <c r="Y5" s="222"/>
      <c r="Z5" s="222"/>
      <c r="AA5" s="223"/>
      <c r="AB5" s="223"/>
      <c r="AC5" s="226" t="s">
        <v>40</v>
      </c>
      <c r="AD5" s="223"/>
      <c r="AE5" s="223"/>
      <c r="AF5" s="223"/>
      <c r="AK5" s="225"/>
    </row>
    <row r="6" spans="1:52" ht="12.7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M6" s="205"/>
      <c r="AQ6" s="205"/>
      <c r="AR6" s="205"/>
      <c r="AS6" s="205"/>
      <c r="AT6" s="207"/>
      <c r="AU6" s="205"/>
      <c r="AV6" s="205"/>
      <c r="AW6" s="205"/>
      <c r="AX6" s="205"/>
      <c r="AY6" s="205"/>
      <c r="AZ6" s="205"/>
    </row>
    <row r="7" spans="1:33" ht="12.75">
      <c r="A7" s="213" t="s">
        <v>25</v>
      </c>
      <c r="B7" s="222"/>
      <c r="C7" s="222" t="s">
        <v>41</v>
      </c>
      <c r="D7" s="222"/>
      <c r="E7" s="222"/>
      <c r="F7" s="223"/>
      <c r="G7" s="226" t="s">
        <v>42</v>
      </c>
      <c r="H7" s="223"/>
      <c r="I7" s="221" t="s">
        <v>43</v>
      </c>
      <c r="J7" s="221"/>
      <c r="K7" s="220"/>
      <c r="L7" s="217"/>
      <c r="M7" s="218" t="s">
        <v>44</v>
      </c>
      <c r="N7" s="217"/>
      <c r="O7" s="217"/>
      <c r="P7" s="217"/>
      <c r="Q7" s="216"/>
      <c r="R7" s="216" t="s">
        <v>45</v>
      </c>
      <c r="S7" s="216"/>
      <c r="T7" s="216"/>
      <c r="U7" s="216"/>
      <c r="V7" s="216"/>
      <c r="W7" s="215"/>
      <c r="X7" s="215" t="s">
        <v>46</v>
      </c>
      <c r="Y7" s="215"/>
      <c r="Z7" s="215"/>
      <c r="AA7" s="219"/>
      <c r="AB7" s="219" t="s">
        <v>47</v>
      </c>
      <c r="AC7" s="219"/>
      <c r="AD7" s="221" t="s">
        <v>48</v>
      </c>
      <c r="AE7" s="220"/>
      <c r="AF7" s="220"/>
      <c r="AG7" s="220"/>
    </row>
    <row r="8" spans="1:42" ht="12.7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25"/>
      <c r="T8" s="213"/>
      <c r="U8" s="213"/>
      <c r="V8" s="213"/>
      <c r="W8" s="213"/>
      <c r="X8" s="213"/>
      <c r="Y8" s="213"/>
      <c r="Z8" s="213"/>
      <c r="AL8" s="205"/>
      <c r="AO8" s="209"/>
      <c r="AP8" s="209"/>
    </row>
    <row r="9" spans="1:38" ht="12.75">
      <c r="A9" s="213" t="s">
        <v>26</v>
      </c>
      <c r="B9" s="227" t="s">
        <v>49</v>
      </c>
      <c r="C9" s="227" t="s">
        <v>50</v>
      </c>
      <c r="D9" s="227"/>
      <c r="E9" s="227"/>
      <c r="F9" s="227"/>
      <c r="G9" s="313"/>
      <c r="H9" s="228" t="s">
        <v>51</v>
      </c>
      <c r="I9" s="228" t="s">
        <v>52</v>
      </c>
      <c r="J9" s="229"/>
      <c r="K9" s="229"/>
      <c r="L9" s="314"/>
      <c r="M9" s="222" t="s">
        <v>53</v>
      </c>
      <c r="N9" s="222"/>
      <c r="O9" s="222" t="s">
        <v>54</v>
      </c>
      <c r="P9" s="222"/>
      <c r="Q9" s="240"/>
      <c r="R9" s="230" t="s">
        <v>55</v>
      </c>
      <c r="S9" s="231" t="s">
        <v>56</v>
      </c>
      <c r="T9" s="232"/>
      <c r="U9" s="230"/>
      <c r="V9" s="315"/>
      <c r="W9" s="219" t="s">
        <v>57</v>
      </c>
      <c r="X9" s="219"/>
      <c r="Y9" s="219" t="s">
        <v>58</v>
      </c>
      <c r="Z9" s="220" t="s">
        <v>59</v>
      </c>
      <c r="AA9" s="221" t="s">
        <v>60</v>
      </c>
      <c r="AB9" s="220"/>
      <c r="AC9" s="215" t="s">
        <v>61</v>
      </c>
      <c r="AD9" s="215"/>
      <c r="AE9" s="215"/>
      <c r="AF9" s="215" t="s">
        <v>62</v>
      </c>
      <c r="AG9" s="215"/>
      <c r="AH9" s="215"/>
      <c r="AI9" s="215"/>
      <c r="AL9" s="205"/>
    </row>
    <row r="10" spans="1:38" ht="12.75">
      <c r="A10" s="213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33"/>
      <c r="AF10" s="233"/>
      <c r="AG10" s="233"/>
      <c r="AH10" s="233"/>
      <c r="AI10" s="233"/>
      <c r="AJ10" s="233"/>
      <c r="AK10" s="233"/>
      <c r="AL10" s="233"/>
    </row>
    <row r="11" spans="1:38" ht="12.75">
      <c r="A11" s="213" t="s">
        <v>29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34"/>
      <c r="W11" s="225"/>
      <c r="X11" s="225"/>
      <c r="Y11" s="225"/>
      <c r="Z11" s="225"/>
      <c r="AA11" s="225"/>
      <c r="AB11" s="225"/>
      <c r="AC11" s="225"/>
      <c r="AD11" s="225"/>
      <c r="AE11" s="233"/>
      <c r="AF11" s="233"/>
      <c r="AG11" s="233"/>
      <c r="AH11" s="233"/>
      <c r="AI11" s="233"/>
      <c r="AJ11" s="233"/>
      <c r="AK11" s="233"/>
      <c r="AL11" s="233"/>
    </row>
    <row r="12" spans="1:38" ht="12.7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W12" s="213"/>
      <c r="X12" s="213"/>
      <c r="Y12" s="213"/>
      <c r="Z12" s="213"/>
      <c r="AA12" s="213"/>
      <c r="AB12" s="213"/>
      <c r="AF12" s="233"/>
      <c r="AG12" s="233"/>
      <c r="AH12" s="233"/>
      <c r="AI12" s="233"/>
      <c r="AJ12" s="233"/>
      <c r="AK12" s="233"/>
      <c r="AL12" s="233"/>
    </row>
    <row r="13" spans="1:38" ht="12.75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33"/>
      <c r="AF13" s="233"/>
      <c r="AG13" s="233"/>
      <c r="AH13" s="233"/>
      <c r="AI13" s="233"/>
      <c r="AJ13" s="233"/>
      <c r="AK13" s="233"/>
      <c r="AL13" s="233"/>
    </row>
    <row r="14" spans="1:38" ht="12.75">
      <c r="A14" s="213">
        <v>1</v>
      </c>
      <c r="B14" s="213"/>
      <c r="C14" s="222"/>
      <c r="D14" s="213"/>
      <c r="E14" s="213" t="s">
        <v>63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171"/>
      <c r="AE14" s="213"/>
      <c r="AF14" s="205"/>
      <c r="AG14" s="212"/>
      <c r="AH14" s="212"/>
      <c r="AI14" s="212"/>
      <c r="AJ14" s="212"/>
      <c r="AK14" s="212"/>
      <c r="AL14" s="205"/>
    </row>
    <row r="15" spans="1:38" ht="12.75">
      <c r="A15" s="213">
        <v>2</v>
      </c>
      <c r="B15" s="213"/>
      <c r="C15" s="223"/>
      <c r="D15" s="213"/>
      <c r="E15" s="213" t="s">
        <v>64</v>
      </c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171"/>
      <c r="AE15" s="213"/>
      <c r="AF15" s="205"/>
      <c r="AG15" s="212"/>
      <c r="AH15" s="212"/>
      <c r="AI15" s="212"/>
      <c r="AJ15" s="212"/>
      <c r="AK15" s="212"/>
      <c r="AL15" s="205"/>
    </row>
    <row r="16" spans="1:38" ht="12.75">
      <c r="A16" s="213">
        <v>3</v>
      </c>
      <c r="B16" s="213"/>
      <c r="C16" s="235"/>
      <c r="D16" s="213"/>
      <c r="E16" s="213" t="s">
        <v>65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171"/>
      <c r="AE16" s="213"/>
      <c r="AF16" s="205"/>
      <c r="AG16" s="212"/>
      <c r="AH16" s="212"/>
      <c r="AI16" s="212"/>
      <c r="AJ16" s="212"/>
      <c r="AK16" s="212"/>
      <c r="AL16" s="205"/>
    </row>
    <row r="17" spans="1:38" ht="12.75">
      <c r="A17" s="213">
        <v>4</v>
      </c>
      <c r="B17" s="213"/>
      <c r="C17" s="216"/>
      <c r="D17" s="213"/>
      <c r="E17" s="213" t="s">
        <v>66</v>
      </c>
      <c r="F17" s="213"/>
      <c r="G17" s="213"/>
      <c r="H17" s="213"/>
      <c r="I17" s="213"/>
      <c r="J17" s="213"/>
      <c r="K17" s="213"/>
      <c r="L17" s="213"/>
      <c r="M17" s="233"/>
      <c r="N17" s="233"/>
      <c r="O17" s="233"/>
      <c r="P17" s="213"/>
      <c r="Q17" s="213"/>
      <c r="R17" s="213"/>
      <c r="S17" s="233"/>
      <c r="T17" s="233"/>
      <c r="U17" s="233"/>
      <c r="V17" s="225"/>
      <c r="W17" s="233"/>
      <c r="X17" s="225"/>
      <c r="Y17" s="213"/>
      <c r="Z17" s="233"/>
      <c r="AA17" s="233"/>
      <c r="AB17" s="234"/>
      <c r="AC17" s="233"/>
      <c r="AD17" s="233"/>
      <c r="AE17" s="233"/>
      <c r="AF17" s="233"/>
      <c r="AG17" s="212"/>
      <c r="AH17" s="212"/>
      <c r="AI17" s="212"/>
      <c r="AJ17" s="212"/>
      <c r="AK17" s="212"/>
      <c r="AL17" s="205"/>
    </row>
    <row r="18" spans="1:38" ht="12.75">
      <c r="A18" s="213">
        <v>5</v>
      </c>
      <c r="B18" s="213"/>
      <c r="C18" s="220"/>
      <c r="D18" s="213"/>
      <c r="E18" s="213" t="s">
        <v>67</v>
      </c>
      <c r="F18" s="213"/>
      <c r="G18" s="213"/>
      <c r="H18" s="213"/>
      <c r="I18" s="213"/>
      <c r="J18" s="213"/>
      <c r="K18" s="213"/>
      <c r="L18" s="213"/>
      <c r="M18" s="233"/>
      <c r="N18" s="233"/>
      <c r="O18" s="233"/>
      <c r="P18" s="213"/>
      <c r="Q18" s="213"/>
      <c r="R18" s="213"/>
      <c r="S18" s="233"/>
      <c r="T18" s="233"/>
      <c r="U18" s="233"/>
      <c r="V18" s="225"/>
      <c r="W18" s="233"/>
      <c r="X18" s="225"/>
      <c r="Y18" s="213"/>
      <c r="Z18" s="233"/>
      <c r="AA18" s="233"/>
      <c r="AB18" s="233"/>
      <c r="AC18" s="234"/>
      <c r="AD18" s="233"/>
      <c r="AE18" s="233"/>
      <c r="AF18" s="233"/>
      <c r="AG18" s="212"/>
      <c r="AH18" s="212"/>
      <c r="AI18" s="212"/>
      <c r="AJ18" s="212"/>
      <c r="AK18" s="212"/>
      <c r="AL18" s="205"/>
    </row>
    <row r="19" spans="1:38" ht="12.75">
      <c r="A19" s="213">
        <v>6</v>
      </c>
      <c r="B19" s="213"/>
      <c r="C19" s="219"/>
      <c r="D19" s="213"/>
      <c r="E19" s="213" t="s">
        <v>68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25"/>
      <c r="W19" s="233"/>
      <c r="X19" s="225"/>
      <c r="Y19" s="213"/>
      <c r="Z19" s="213"/>
      <c r="AA19" s="213"/>
      <c r="AB19" s="213"/>
      <c r="AC19" s="213"/>
      <c r="AD19" s="213"/>
      <c r="AE19" s="213"/>
      <c r="AF19" s="205"/>
      <c r="AG19" s="212"/>
      <c r="AH19" s="212"/>
      <c r="AI19" s="212"/>
      <c r="AJ19" s="212"/>
      <c r="AK19" s="212"/>
      <c r="AL19" s="205"/>
    </row>
    <row r="20" spans="1:38" ht="12.75">
      <c r="A20" s="213">
        <v>7</v>
      </c>
      <c r="B20" s="213"/>
      <c r="C20" s="236"/>
      <c r="D20" s="213"/>
      <c r="E20" s="213" t="s">
        <v>17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25"/>
      <c r="AD20" s="225"/>
      <c r="AE20" s="225"/>
      <c r="AF20" s="205"/>
      <c r="AG20" s="212"/>
      <c r="AH20" s="212"/>
      <c r="AI20" s="212"/>
      <c r="AJ20" s="212"/>
      <c r="AK20" s="212"/>
      <c r="AL20" s="205"/>
    </row>
    <row r="21" spans="1:38" ht="12.75">
      <c r="A21" s="213"/>
      <c r="B21" s="213"/>
      <c r="C21" s="213"/>
      <c r="D21" s="213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13"/>
      <c r="X21" s="213"/>
      <c r="Y21" s="213"/>
      <c r="Z21" s="213"/>
      <c r="AA21" s="213"/>
      <c r="AB21" s="213"/>
      <c r="AC21" s="233"/>
      <c r="AD21" s="233"/>
      <c r="AE21" s="233"/>
      <c r="AF21" s="233"/>
      <c r="AG21" s="233"/>
      <c r="AH21" s="233"/>
      <c r="AI21" s="233"/>
      <c r="AJ21" s="233"/>
      <c r="AK21" s="212"/>
      <c r="AL21" s="205"/>
    </row>
    <row r="22" spans="1:38" ht="12.75">
      <c r="A22" s="213"/>
      <c r="B22" s="220" t="s">
        <v>67</v>
      </c>
      <c r="C22" s="213"/>
      <c r="D22" s="213"/>
      <c r="E22" s="237"/>
      <c r="F22" s="237"/>
      <c r="G22" s="238"/>
      <c r="H22" s="240"/>
      <c r="I22" s="240"/>
      <c r="J22" s="240"/>
      <c r="K22" s="222"/>
      <c r="L22" s="240"/>
      <c r="M22" s="240"/>
      <c r="N22" s="240"/>
      <c r="O22" s="238"/>
      <c r="P22" s="240"/>
      <c r="Q22" s="240"/>
      <c r="R22" s="240"/>
      <c r="S22" s="240"/>
      <c r="T22" s="240"/>
      <c r="U22" s="240"/>
      <c r="V22" s="240"/>
      <c r="W22" s="240"/>
      <c r="X22" s="239" t="s">
        <v>69</v>
      </c>
      <c r="Y22" s="213"/>
      <c r="Z22" s="213"/>
      <c r="AA22" s="213"/>
      <c r="AB22" s="213"/>
      <c r="AC22" s="233"/>
      <c r="AD22" s="233"/>
      <c r="AE22" s="233"/>
      <c r="AF22" s="233"/>
      <c r="AG22" s="233"/>
      <c r="AH22" s="233"/>
      <c r="AI22" s="233"/>
      <c r="AJ22" s="233"/>
      <c r="AK22" s="212"/>
      <c r="AL22" s="205"/>
    </row>
    <row r="23" spans="1:38" ht="12.75">
      <c r="A23" s="213"/>
      <c r="B23" s="220"/>
      <c r="C23" s="213"/>
      <c r="D23" s="213"/>
      <c r="E23" s="237"/>
      <c r="F23" s="237"/>
      <c r="G23" s="238"/>
      <c r="H23" s="240"/>
      <c r="I23" s="240"/>
      <c r="J23" s="240" t="s">
        <v>70</v>
      </c>
      <c r="K23" s="238"/>
      <c r="L23" s="240"/>
      <c r="M23" s="240"/>
      <c r="N23" s="240"/>
      <c r="O23" s="238"/>
      <c r="P23" s="240"/>
      <c r="Q23" s="240"/>
      <c r="R23" s="240"/>
      <c r="S23" s="240"/>
      <c r="T23" s="240"/>
      <c r="U23" s="240"/>
      <c r="V23" s="240"/>
      <c r="W23" s="240"/>
      <c r="X23" s="213"/>
      <c r="Y23" s="213"/>
      <c r="Z23" s="213"/>
      <c r="AA23" s="213"/>
      <c r="AB23" s="213"/>
      <c r="AC23" s="233"/>
      <c r="AD23" s="233"/>
      <c r="AE23" s="233"/>
      <c r="AF23" s="233"/>
      <c r="AG23" s="233"/>
      <c r="AH23" s="233"/>
      <c r="AI23" s="233"/>
      <c r="AJ23" s="233"/>
      <c r="AK23" s="212"/>
      <c r="AL23" s="205"/>
    </row>
    <row r="24" spans="1:38" ht="12.75">
      <c r="A24" s="239"/>
      <c r="B24" s="220"/>
      <c r="C24" s="213"/>
      <c r="D24" s="213"/>
      <c r="E24" s="237"/>
      <c r="F24" s="237"/>
      <c r="G24" s="240"/>
      <c r="H24" s="238"/>
      <c r="I24" s="238"/>
      <c r="J24" s="238"/>
      <c r="K24" s="238"/>
      <c r="L24" s="238"/>
      <c r="M24" s="238"/>
      <c r="N24" s="238"/>
      <c r="O24" s="238"/>
      <c r="P24" s="240"/>
      <c r="Q24" s="240"/>
      <c r="R24" s="240"/>
      <c r="S24" s="240"/>
      <c r="T24" s="240"/>
      <c r="U24" s="240"/>
      <c r="V24" s="240"/>
      <c r="W24" s="240"/>
      <c r="X24" s="213"/>
      <c r="Y24" s="213"/>
      <c r="AA24" s="213"/>
      <c r="AB24" s="213"/>
      <c r="AC24" s="233"/>
      <c r="AD24" s="233"/>
      <c r="AE24" s="233"/>
      <c r="AF24" s="233"/>
      <c r="AG24" s="233"/>
      <c r="AH24" s="233"/>
      <c r="AI24" s="233"/>
      <c r="AJ24" s="233"/>
      <c r="AK24" s="212"/>
      <c r="AL24" s="205"/>
    </row>
    <row r="25" spans="1:38" ht="12.75">
      <c r="A25" s="239"/>
      <c r="B25" s="220"/>
      <c r="C25" s="213"/>
      <c r="D25" s="213"/>
      <c r="E25" s="237"/>
      <c r="F25" s="237"/>
      <c r="G25" s="316"/>
      <c r="H25" s="241"/>
      <c r="I25" s="241"/>
      <c r="J25" s="241"/>
      <c r="K25" s="241"/>
      <c r="L25" s="241"/>
      <c r="M25" s="241"/>
      <c r="N25" s="241"/>
      <c r="O25" s="241"/>
      <c r="P25" s="316"/>
      <c r="Q25" s="316"/>
      <c r="R25" s="316"/>
      <c r="S25" s="316"/>
      <c r="T25" s="316"/>
      <c r="U25" s="316"/>
      <c r="V25" s="316"/>
      <c r="W25" s="316"/>
      <c r="X25" s="213"/>
      <c r="Y25" s="213"/>
      <c r="AA25" s="213"/>
      <c r="AB25" s="213"/>
      <c r="AC25" s="213"/>
      <c r="AD25" s="213"/>
      <c r="AE25" s="213"/>
      <c r="AF25" s="205"/>
      <c r="AG25" s="205"/>
      <c r="AH25" s="205"/>
      <c r="AI25" s="205"/>
      <c r="AJ25" s="205"/>
      <c r="AK25" s="205"/>
      <c r="AL25" s="205"/>
    </row>
    <row r="26" spans="1:38" ht="12.75">
      <c r="A26" s="213"/>
      <c r="B26" s="220">
        <v>5</v>
      </c>
      <c r="C26" s="213"/>
      <c r="D26" s="213"/>
      <c r="E26" s="237"/>
      <c r="F26" s="237"/>
      <c r="G26" s="316"/>
      <c r="H26" s="241"/>
      <c r="I26" s="241"/>
      <c r="J26" s="242" t="s">
        <v>71</v>
      </c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13"/>
      <c r="Y26" s="213"/>
      <c r="AA26" s="243"/>
      <c r="AB26" s="243"/>
      <c r="AC26" s="239" t="s">
        <v>72</v>
      </c>
      <c r="AD26" s="213"/>
      <c r="AE26" s="213"/>
      <c r="AF26" s="205"/>
      <c r="AG26" s="205"/>
      <c r="AH26" s="205"/>
      <c r="AI26" s="205"/>
      <c r="AJ26" s="205"/>
      <c r="AK26" s="212"/>
      <c r="AL26" s="205"/>
    </row>
    <row r="27" spans="1:38" ht="12.75">
      <c r="A27" s="213"/>
      <c r="B27" s="220"/>
      <c r="C27" s="213"/>
      <c r="D27" s="213"/>
      <c r="E27" s="237"/>
      <c r="F27" s="237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13"/>
      <c r="Y27" s="213"/>
      <c r="AA27" s="243"/>
      <c r="AB27" s="243"/>
      <c r="AC27" s="239" t="s">
        <v>73</v>
      </c>
      <c r="AD27" s="213"/>
      <c r="AE27" s="213"/>
      <c r="AF27" s="205"/>
      <c r="AG27" s="205"/>
      <c r="AH27" s="205"/>
      <c r="AI27" s="205"/>
      <c r="AJ27" s="205"/>
      <c r="AK27" s="205"/>
      <c r="AL27" s="205"/>
    </row>
    <row r="28" spans="1:38" ht="12.75">
      <c r="A28" s="213"/>
      <c r="B28" s="220"/>
      <c r="C28" s="213"/>
      <c r="D28" s="213"/>
      <c r="E28" s="237"/>
      <c r="F28" s="237"/>
      <c r="G28" s="244"/>
      <c r="H28" s="244"/>
      <c r="I28" s="317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4"/>
      <c r="V28" s="244"/>
      <c r="W28" s="244"/>
      <c r="X28" s="213"/>
      <c r="Y28" s="213"/>
      <c r="AA28" s="244"/>
      <c r="AB28" s="317"/>
      <c r="AC28" s="213"/>
      <c r="AD28" s="213"/>
      <c r="AE28" s="213"/>
      <c r="AF28" s="205"/>
      <c r="AG28" s="205"/>
      <c r="AH28" s="205"/>
      <c r="AI28" s="205"/>
      <c r="AJ28" s="205"/>
      <c r="AK28" s="205"/>
      <c r="AL28" s="205"/>
    </row>
    <row r="29" spans="1:38" ht="12.75">
      <c r="A29" s="213"/>
      <c r="B29" s="220"/>
      <c r="C29" s="213"/>
      <c r="D29" s="213"/>
      <c r="E29" s="237"/>
      <c r="F29" s="237"/>
      <c r="G29" s="317"/>
      <c r="H29" s="244"/>
      <c r="I29" s="317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4"/>
      <c r="V29" s="244"/>
      <c r="W29" s="244"/>
      <c r="X29" s="213"/>
      <c r="Y29" s="213"/>
      <c r="AA29" s="244"/>
      <c r="AB29" s="317"/>
      <c r="AC29" s="213"/>
      <c r="AD29" s="213"/>
      <c r="AE29" s="213"/>
      <c r="AF29" s="205"/>
      <c r="AG29" s="205"/>
      <c r="AH29" s="205"/>
      <c r="AI29" s="205"/>
      <c r="AJ29" s="205"/>
      <c r="AK29" s="205"/>
      <c r="AL29" s="205"/>
    </row>
    <row r="30" spans="1:38" ht="12.75">
      <c r="A30" s="213"/>
      <c r="B30" s="220">
        <v>5</v>
      </c>
      <c r="C30" s="213"/>
      <c r="D30" s="213"/>
      <c r="E30" s="237"/>
      <c r="F30" s="237"/>
      <c r="G30" s="317"/>
      <c r="H30" s="244"/>
      <c r="I30" s="317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4"/>
      <c r="V30" s="244"/>
      <c r="W30" s="244"/>
      <c r="X30" s="213"/>
      <c r="Y30" s="213"/>
      <c r="AC30" s="213"/>
      <c r="AD30" s="213"/>
      <c r="AE30" s="213"/>
      <c r="AF30" s="205"/>
      <c r="AG30" s="205"/>
      <c r="AH30" s="205"/>
      <c r="AI30" s="205"/>
      <c r="AJ30" s="205"/>
      <c r="AK30" s="205"/>
      <c r="AL30" s="205"/>
    </row>
    <row r="31" spans="1:38" ht="12.75">
      <c r="A31" s="213"/>
      <c r="B31" s="220"/>
      <c r="C31" s="213"/>
      <c r="D31" s="213"/>
      <c r="E31" s="237"/>
      <c r="F31" s="237"/>
      <c r="G31" s="246"/>
      <c r="H31" s="246"/>
      <c r="I31" s="246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7"/>
      <c r="V31" s="247"/>
      <c r="W31" s="247"/>
      <c r="X31" s="213"/>
      <c r="Y31" s="213"/>
      <c r="Z31" s="213"/>
      <c r="AA31" s="213"/>
      <c r="AB31" s="213"/>
      <c r="AC31" s="213"/>
      <c r="AD31" s="213"/>
      <c r="AE31" s="213"/>
      <c r="AF31" s="205"/>
      <c r="AG31" s="205"/>
      <c r="AH31" s="205"/>
      <c r="AI31" s="205"/>
      <c r="AJ31" s="205"/>
      <c r="AK31" s="205"/>
      <c r="AL31" s="205"/>
    </row>
    <row r="32" spans="1:38" ht="12.75">
      <c r="A32" s="213"/>
      <c r="B32" s="220"/>
      <c r="C32" s="213"/>
      <c r="D32" s="213"/>
      <c r="E32" s="237"/>
      <c r="F32" s="237"/>
      <c r="G32" s="246"/>
      <c r="H32" s="246"/>
      <c r="I32" s="246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7"/>
      <c r="V32" s="247"/>
      <c r="W32" s="247"/>
      <c r="X32" s="213"/>
      <c r="Y32" s="213"/>
      <c r="Z32" s="213"/>
      <c r="AA32" s="213"/>
      <c r="AB32" s="213"/>
      <c r="AC32" s="213"/>
      <c r="AD32" s="213"/>
      <c r="AE32" s="213"/>
      <c r="AF32" s="205"/>
      <c r="AG32" s="205"/>
      <c r="AH32" s="205"/>
      <c r="AI32" s="205"/>
      <c r="AJ32" s="205"/>
      <c r="AK32" s="205"/>
      <c r="AL32" s="205"/>
    </row>
    <row r="33" spans="1:31" ht="12.75">
      <c r="A33" s="239"/>
      <c r="B33" s="220"/>
      <c r="C33" s="213"/>
      <c r="D33" s="213"/>
      <c r="E33" s="237"/>
      <c r="F33" s="237"/>
      <c r="G33" s="246"/>
      <c r="H33" s="246"/>
      <c r="I33" s="246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7"/>
      <c r="V33" s="247"/>
      <c r="W33" s="247"/>
      <c r="X33" s="213"/>
      <c r="Y33" s="213"/>
      <c r="Z33" s="213"/>
      <c r="AA33" s="213"/>
      <c r="AB33" s="213"/>
      <c r="AC33" s="213"/>
      <c r="AD33" s="213"/>
      <c r="AE33" s="213"/>
    </row>
    <row r="34" spans="1:31" ht="12.75">
      <c r="A34" s="239"/>
      <c r="B34" s="220">
        <v>5</v>
      </c>
      <c r="C34" s="213"/>
      <c r="D34" s="213"/>
      <c r="E34" s="237"/>
      <c r="F34" s="237"/>
      <c r="G34" s="248"/>
      <c r="H34" s="248"/>
      <c r="I34" s="248"/>
      <c r="J34" s="248" t="s">
        <v>74</v>
      </c>
      <c r="K34" s="248"/>
      <c r="L34" s="248"/>
      <c r="M34" s="248"/>
      <c r="N34" s="248"/>
      <c r="O34" s="249"/>
      <c r="P34" s="249"/>
      <c r="Q34" s="249"/>
      <c r="R34" s="249"/>
      <c r="S34" s="249"/>
      <c r="T34" s="249"/>
      <c r="U34" s="249"/>
      <c r="V34" s="249"/>
      <c r="W34" s="249"/>
      <c r="X34" s="213"/>
      <c r="Y34" s="213"/>
      <c r="Z34" s="213"/>
      <c r="AA34" s="213"/>
      <c r="AB34" s="213"/>
      <c r="AC34" s="213"/>
      <c r="AD34" s="213"/>
      <c r="AE34" s="213"/>
    </row>
    <row r="35" spans="1:34" ht="12.75">
      <c r="A35" s="213"/>
      <c r="B35" s="213"/>
      <c r="C35" s="213"/>
      <c r="D35" s="213"/>
      <c r="E35" s="213"/>
      <c r="F35" s="213"/>
      <c r="G35" s="248"/>
      <c r="H35" s="248"/>
      <c r="I35" s="248"/>
      <c r="J35" s="248"/>
      <c r="K35" s="248"/>
      <c r="L35" s="248"/>
      <c r="M35" s="248"/>
      <c r="N35" s="248"/>
      <c r="O35" s="249"/>
      <c r="P35" s="249"/>
      <c r="Q35" s="248"/>
      <c r="R35" s="248"/>
      <c r="S35" s="248"/>
      <c r="T35" s="248"/>
      <c r="U35" s="248"/>
      <c r="V35" s="248"/>
      <c r="W35" s="248"/>
      <c r="X35" s="213"/>
      <c r="Y35" s="213"/>
      <c r="Z35" s="213"/>
      <c r="AA35" s="213"/>
      <c r="AB35" s="213"/>
      <c r="AC35" s="213"/>
      <c r="AD35" s="213"/>
      <c r="AE35" s="213"/>
      <c r="AF35" s="204"/>
      <c r="AH35" s="204"/>
    </row>
    <row r="36" spans="1:34" ht="12.75">
      <c r="A36" s="213"/>
      <c r="B36" s="213"/>
      <c r="C36" s="213"/>
      <c r="D36" s="213"/>
      <c r="E36" s="213"/>
      <c r="F36" s="213"/>
      <c r="G36" s="248"/>
      <c r="H36" s="248"/>
      <c r="I36" s="248"/>
      <c r="J36" s="248"/>
      <c r="K36" s="248"/>
      <c r="L36" s="248"/>
      <c r="M36" s="248"/>
      <c r="N36" s="248"/>
      <c r="O36" s="249"/>
      <c r="P36" s="249"/>
      <c r="Q36" s="248"/>
      <c r="R36" s="248"/>
      <c r="S36" s="248"/>
      <c r="T36" s="248"/>
      <c r="U36" s="248"/>
      <c r="V36" s="248"/>
      <c r="W36" s="248"/>
      <c r="X36" s="213"/>
      <c r="Y36" s="213"/>
      <c r="Z36" s="213"/>
      <c r="AA36" s="213"/>
      <c r="AB36" s="213"/>
      <c r="AC36" s="213"/>
      <c r="AD36" s="213"/>
      <c r="AE36" s="213"/>
      <c r="AF36" s="204"/>
      <c r="AH36" s="204"/>
    </row>
    <row r="37" spans="1:34" ht="12.75">
      <c r="A37" s="213"/>
      <c r="B37" s="239" t="s">
        <v>75</v>
      </c>
      <c r="C37" s="213"/>
      <c r="D37" s="213"/>
      <c r="E37" s="213"/>
      <c r="F37" s="213"/>
      <c r="G37" s="248"/>
      <c r="H37" s="248"/>
      <c r="I37" s="248"/>
      <c r="J37" s="248"/>
      <c r="K37" s="248"/>
      <c r="L37" s="248"/>
      <c r="M37" s="248"/>
      <c r="N37" s="248"/>
      <c r="O37" s="249"/>
      <c r="P37" s="249"/>
      <c r="Q37" s="248"/>
      <c r="R37" s="248"/>
      <c r="S37" s="248"/>
      <c r="T37" s="248"/>
      <c r="U37" s="248"/>
      <c r="V37" s="248"/>
      <c r="W37" s="248"/>
      <c r="X37" s="213"/>
      <c r="Y37" s="239" t="s">
        <v>76</v>
      </c>
      <c r="Z37" s="213"/>
      <c r="AA37" s="213"/>
      <c r="AB37" s="213"/>
      <c r="AC37" s="213"/>
      <c r="AD37" s="213"/>
      <c r="AE37" s="213"/>
      <c r="AF37" s="204"/>
      <c r="AH37" s="204"/>
    </row>
    <row r="38" spans="32:34" ht="12.75">
      <c r="AF38" s="204"/>
      <c r="AH38" s="204"/>
    </row>
    <row r="39" spans="32:34" ht="12.75">
      <c r="AF39" s="206"/>
      <c r="AG39" s="205"/>
      <c r="AH39" s="206"/>
    </row>
    <row r="40" ht="12.75">
      <c r="AH40" s="208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showGridLines="0" tabSelected="1" view="pageBreakPreview" zoomScale="90" zoomScaleSheetLayoutView="90" workbookViewId="0" topLeftCell="A1">
      <selection activeCell="F32" sqref="F32"/>
    </sheetView>
  </sheetViews>
  <sheetFormatPr defaultColWidth="1.7109375" defaultRowHeight="12.75"/>
  <cols>
    <col min="1" max="1" width="4.7109375" style="3" customWidth="1"/>
    <col min="2" max="2" width="36.00390625" style="189" customWidth="1"/>
    <col min="3" max="3" width="18.421875" style="193" customWidth="1"/>
    <col min="4" max="4" width="15.57421875" style="189" customWidth="1"/>
    <col min="5" max="5" width="12.421875" style="91" customWidth="1"/>
    <col min="6" max="6" width="10.57421875" style="91" customWidth="1"/>
    <col min="7" max="9" width="8.421875" style="91" customWidth="1"/>
    <col min="10" max="10" width="13.421875" style="91" customWidth="1"/>
    <col min="11" max="14" width="8.421875" style="91" customWidth="1"/>
    <col min="15" max="16" width="10.8515625" style="91" customWidth="1"/>
    <col min="17" max="17" width="7.8515625" style="5" customWidth="1"/>
    <col min="18" max="18" width="8.8515625" style="5" customWidth="1"/>
    <col min="19" max="20" width="1.7109375" style="5" customWidth="1"/>
    <col min="21" max="21" width="4.8515625" style="5" customWidth="1"/>
    <col min="22" max="31" width="4.7109375" style="5" hidden="1" customWidth="1"/>
    <col min="32" max="16384" width="1.7109375" style="5" customWidth="1"/>
  </cols>
  <sheetData>
    <row r="1" spans="1:30" s="2" customFormat="1" ht="26.1" customHeight="1">
      <c r="A1" s="23"/>
      <c r="B1" s="552" t="s">
        <v>77</v>
      </c>
      <c r="C1" s="552"/>
      <c r="D1" s="552"/>
      <c r="E1" s="324" t="s">
        <v>78</v>
      </c>
      <c r="F1" s="539" t="s">
        <v>79</v>
      </c>
      <c r="G1" s="540"/>
      <c r="H1" s="541" t="s">
        <v>65</v>
      </c>
      <c r="I1" s="542"/>
      <c r="J1" s="299" t="s">
        <v>66</v>
      </c>
      <c r="K1" s="541" t="s">
        <v>82</v>
      </c>
      <c r="L1" s="539"/>
      <c r="M1" s="542"/>
      <c r="N1" s="86" t="s">
        <v>83</v>
      </c>
      <c r="O1" s="541" t="s">
        <v>84</v>
      </c>
      <c r="P1" s="547"/>
      <c r="Q1" s="36"/>
      <c r="R1" s="7"/>
      <c r="S1" s="391"/>
      <c r="AC1" s="51"/>
      <c r="AD1" s="52"/>
    </row>
    <row r="2" spans="1:30" s="2" customFormat="1" ht="26.1" customHeight="1" thickBot="1">
      <c r="A2" s="25"/>
      <c r="B2" s="553"/>
      <c r="C2" s="553"/>
      <c r="D2" s="553"/>
      <c r="E2" s="325" t="s">
        <v>85</v>
      </c>
      <c r="F2" s="292"/>
      <c r="G2" s="292"/>
      <c r="H2" s="543"/>
      <c r="I2" s="544"/>
      <c r="J2" s="300"/>
      <c r="K2" s="291" t="s">
        <v>29</v>
      </c>
      <c r="L2" s="300"/>
      <c r="M2" s="83"/>
      <c r="N2" s="87" t="s">
        <v>88</v>
      </c>
      <c r="O2" s="548" t="s">
        <v>89</v>
      </c>
      <c r="P2" s="549"/>
      <c r="Q2" s="84"/>
      <c r="R2" s="26"/>
      <c r="S2" s="391"/>
      <c r="AC2" s="51"/>
      <c r="AD2" s="52"/>
    </row>
    <row r="3" spans="1:30" s="2" customFormat="1" ht="28.15" customHeight="1">
      <c r="A3" s="25"/>
      <c r="B3" s="347" t="s">
        <v>132</v>
      </c>
      <c r="C3" s="678">
        <v>43848</v>
      </c>
      <c r="D3" s="557"/>
      <c r="E3" s="554" t="s">
        <v>134</v>
      </c>
      <c r="F3" s="520" t="s">
        <v>139</v>
      </c>
      <c r="G3" s="522" t="s">
        <v>140</v>
      </c>
      <c r="H3" s="520" t="s">
        <v>90</v>
      </c>
      <c r="I3" s="522" t="s">
        <v>91</v>
      </c>
      <c r="J3" s="520" t="s">
        <v>141</v>
      </c>
      <c r="K3" s="520" t="s">
        <v>92</v>
      </c>
      <c r="L3" s="527" t="s">
        <v>93</v>
      </c>
      <c r="M3" s="522" t="s">
        <v>149</v>
      </c>
      <c r="N3" s="525" t="s">
        <v>142</v>
      </c>
      <c r="O3" s="520" t="s">
        <v>143</v>
      </c>
      <c r="P3" s="527" t="s">
        <v>94</v>
      </c>
      <c r="Q3" s="84"/>
      <c r="R3" s="26"/>
      <c r="S3" s="391"/>
      <c r="AC3" s="51"/>
      <c r="AD3" s="52"/>
    </row>
    <row r="4" spans="1:30" s="2" customFormat="1" ht="28.15" customHeight="1">
      <c r="A4" s="25"/>
      <c r="B4" s="348" t="s">
        <v>133</v>
      </c>
      <c r="C4" s="556" t="s">
        <v>225</v>
      </c>
      <c r="D4" s="557"/>
      <c r="E4" s="555"/>
      <c r="F4" s="521"/>
      <c r="G4" s="523"/>
      <c r="H4" s="521"/>
      <c r="I4" s="523"/>
      <c r="J4" s="521"/>
      <c r="K4" s="521"/>
      <c r="L4" s="528"/>
      <c r="M4" s="523"/>
      <c r="N4" s="526"/>
      <c r="O4" s="521"/>
      <c r="P4" s="528"/>
      <c r="Q4" s="84"/>
      <c r="R4" s="26"/>
      <c r="S4" s="391"/>
      <c r="AC4" s="51"/>
      <c r="AD4" s="52"/>
    </row>
    <row r="5" spans="1:30" s="2" customFormat="1" ht="28.15" customHeight="1">
      <c r="A5" s="25"/>
      <c r="B5" s="141" t="s">
        <v>135</v>
      </c>
      <c r="C5" s="30" t="s">
        <v>9</v>
      </c>
      <c r="D5" s="141" t="s">
        <v>10</v>
      </c>
      <c r="E5" s="555"/>
      <c r="F5" s="521"/>
      <c r="G5" s="523"/>
      <c r="H5" s="521"/>
      <c r="I5" s="523"/>
      <c r="J5" s="521"/>
      <c r="K5" s="521"/>
      <c r="L5" s="528"/>
      <c r="M5" s="523"/>
      <c r="N5" s="526"/>
      <c r="O5" s="521"/>
      <c r="P5" s="528"/>
      <c r="Q5" s="84"/>
      <c r="R5" s="26"/>
      <c r="S5" s="391"/>
      <c r="AC5" s="51"/>
      <c r="AD5" s="52"/>
    </row>
    <row r="6" spans="1:30" s="47" customFormat="1" ht="28.15" customHeight="1">
      <c r="A6" s="46"/>
      <c r="B6" s="349" t="s">
        <v>226</v>
      </c>
      <c r="C6" s="350" t="s">
        <v>227</v>
      </c>
      <c r="D6" s="350" t="s">
        <v>228</v>
      </c>
      <c r="E6" s="555"/>
      <c r="F6" s="521"/>
      <c r="G6" s="523"/>
      <c r="H6" s="521"/>
      <c r="I6" s="523"/>
      <c r="J6" s="521"/>
      <c r="K6" s="521"/>
      <c r="L6" s="528"/>
      <c r="M6" s="523"/>
      <c r="N6" s="526"/>
      <c r="O6" s="521"/>
      <c r="P6" s="528"/>
      <c r="Q6" s="88"/>
      <c r="R6" s="48"/>
      <c r="S6" s="403"/>
      <c r="AC6" s="53"/>
      <c r="AD6" s="54"/>
    </row>
    <row r="7" spans="1:30" s="2" customFormat="1" ht="28.15" customHeight="1">
      <c r="A7" s="25"/>
      <c r="B7" s="351" t="s">
        <v>136</v>
      </c>
      <c r="C7" s="352"/>
      <c r="D7" s="352"/>
      <c r="E7" s="555"/>
      <c r="F7" s="521"/>
      <c r="G7" s="523"/>
      <c r="H7" s="521"/>
      <c r="I7" s="523"/>
      <c r="J7" s="521"/>
      <c r="K7" s="521"/>
      <c r="L7" s="528"/>
      <c r="M7" s="523"/>
      <c r="N7" s="526"/>
      <c r="O7" s="521"/>
      <c r="P7" s="528"/>
      <c r="Q7" s="84"/>
      <c r="R7" s="26"/>
      <c r="S7" s="391"/>
      <c r="AC7" s="51"/>
      <c r="AD7" s="52"/>
    </row>
    <row r="8" spans="1:30" s="31" customFormat="1" ht="28.15" customHeight="1">
      <c r="A8" s="27"/>
      <c r="B8" s="350" t="s">
        <v>232</v>
      </c>
      <c r="C8" s="350"/>
      <c r="D8" s="350" t="s">
        <v>229</v>
      </c>
      <c r="E8" s="555"/>
      <c r="F8" s="521"/>
      <c r="G8" s="523"/>
      <c r="H8" s="521"/>
      <c r="I8" s="523"/>
      <c r="J8" s="521"/>
      <c r="K8" s="521"/>
      <c r="L8" s="528"/>
      <c r="M8" s="523"/>
      <c r="N8" s="526"/>
      <c r="O8" s="521"/>
      <c r="P8" s="528"/>
      <c r="Q8" s="89"/>
      <c r="R8" s="42"/>
      <c r="S8" s="404"/>
      <c r="AC8" s="55"/>
      <c r="AD8" s="56"/>
    </row>
    <row r="9" spans="1:30" s="2" customFormat="1" ht="28.15" customHeight="1">
      <c r="A9" s="25"/>
      <c r="B9" s="353" t="s">
        <v>137</v>
      </c>
      <c r="C9" s="354"/>
      <c r="D9" s="354"/>
      <c r="E9" s="555"/>
      <c r="F9" s="521"/>
      <c r="G9" s="523"/>
      <c r="H9" s="521"/>
      <c r="I9" s="523"/>
      <c r="J9" s="521"/>
      <c r="K9" s="521"/>
      <c r="L9" s="528"/>
      <c r="M9" s="523"/>
      <c r="N9" s="526"/>
      <c r="O9" s="521"/>
      <c r="P9" s="528"/>
      <c r="Q9" s="529" t="s">
        <v>95</v>
      </c>
      <c r="R9" s="518" t="s">
        <v>96</v>
      </c>
      <c r="S9" s="391"/>
      <c r="AC9" s="51"/>
      <c r="AD9" s="52"/>
    </row>
    <row r="10" spans="1:30" s="31" customFormat="1" ht="28.15" customHeight="1">
      <c r="A10" s="27"/>
      <c r="B10" s="355" t="s">
        <v>233</v>
      </c>
      <c r="C10" s="350"/>
      <c r="D10" s="350" t="s">
        <v>230</v>
      </c>
      <c r="E10" s="555"/>
      <c r="F10" s="521"/>
      <c r="G10" s="523"/>
      <c r="H10" s="521"/>
      <c r="I10" s="523"/>
      <c r="J10" s="521"/>
      <c r="K10" s="521"/>
      <c r="L10" s="528"/>
      <c r="M10" s="523"/>
      <c r="N10" s="526"/>
      <c r="O10" s="521"/>
      <c r="P10" s="528"/>
      <c r="Q10" s="530"/>
      <c r="R10" s="519"/>
      <c r="S10" s="404"/>
      <c r="AC10" s="55"/>
      <c r="AD10" s="56"/>
    </row>
    <row r="11" spans="1:30" s="2" customFormat="1" ht="28.15" customHeight="1">
      <c r="A11" s="25"/>
      <c r="B11" s="353" t="s">
        <v>138</v>
      </c>
      <c r="C11" s="354"/>
      <c r="D11" s="354"/>
      <c r="E11" s="555"/>
      <c r="F11" s="521"/>
      <c r="G11" s="523"/>
      <c r="H11" s="521"/>
      <c r="I11" s="523"/>
      <c r="J11" s="521"/>
      <c r="K11" s="521"/>
      <c r="L11" s="528"/>
      <c r="M11" s="523"/>
      <c r="N11" s="526"/>
      <c r="O11" s="521"/>
      <c r="P11" s="528"/>
      <c r="Q11" s="530"/>
      <c r="R11" s="519"/>
      <c r="S11" s="391"/>
      <c r="AC11" s="51"/>
      <c r="AD11" s="52"/>
    </row>
    <row r="12" spans="1:30" s="31" customFormat="1" ht="28.15" customHeight="1">
      <c r="A12" s="27"/>
      <c r="B12" s="350" t="s">
        <v>231</v>
      </c>
      <c r="C12" s="350"/>
      <c r="D12" s="350" t="s">
        <v>228</v>
      </c>
      <c r="E12" s="555"/>
      <c r="F12" s="521"/>
      <c r="G12" s="523"/>
      <c r="H12" s="521"/>
      <c r="I12" s="523"/>
      <c r="J12" s="521"/>
      <c r="K12" s="521"/>
      <c r="L12" s="528"/>
      <c r="M12" s="523"/>
      <c r="N12" s="526"/>
      <c r="O12" s="521"/>
      <c r="P12" s="528"/>
      <c r="Q12" s="530"/>
      <c r="R12" s="519"/>
      <c r="S12" s="404"/>
      <c r="AC12" s="55"/>
      <c r="AD12" s="56"/>
    </row>
    <row r="13" spans="1:30" s="4" customFormat="1" ht="28.15" customHeight="1" thickBot="1">
      <c r="A13" s="27" t="s">
        <v>97</v>
      </c>
      <c r="B13" s="47" t="s">
        <v>98</v>
      </c>
      <c r="C13" s="43" t="s">
        <v>99</v>
      </c>
      <c r="D13" s="185" t="s">
        <v>10</v>
      </c>
      <c r="E13" s="521"/>
      <c r="F13" s="521"/>
      <c r="G13" s="523"/>
      <c r="H13" s="521"/>
      <c r="I13" s="523"/>
      <c r="J13" s="521"/>
      <c r="K13" s="531"/>
      <c r="L13" s="550"/>
      <c r="M13" s="524"/>
      <c r="N13" s="526"/>
      <c r="O13" s="521"/>
      <c r="P13" s="528"/>
      <c r="Q13" s="530"/>
      <c r="R13" s="519"/>
      <c r="S13" s="405"/>
      <c r="V13" s="4" t="s">
        <v>100</v>
      </c>
      <c r="W13" s="4" t="s">
        <v>101</v>
      </c>
      <c r="X13" s="4" t="s">
        <v>144</v>
      </c>
      <c r="Y13" s="4" t="s">
        <v>145</v>
      </c>
      <c r="Z13" s="4" t="s">
        <v>146</v>
      </c>
      <c r="AA13" s="4" t="s">
        <v>105</v>
      </c>
      <c r="AB13" s="4" t="s">
        <v>106</v>
      </c>
      <c r="AC13" s="57" t="s">
        <v>107</v>
      </c>
      <c r="AD13" s="58"/>
    </row>
    <row r="14" spans="1:30" s="38" customFormat="1" ht="45" customHeight="1">
      <c r="A14" s="92">
        <v>1</v>
      </c>
      <c r="B14" s="356" t="s">
        <v>234</v>
      </c>
      <c r="C14" s="357">
        <v>40377</v>
      </c>
      <c r="D14" s="358" t="s">
        <v>256</v>
      </c>
      <c r="E14" s="329">
        <v>3</v>
      </c>
      <c r="F14" s="329">
        <v>2</v>
      </c>
      <c r="G14" s="330">
        <v>2</v>
      </c>
      <c r="H14" s="329">
        <v>3</v>
      </c>
      <c r="I14" s="407">
        <v>2</v>
      </c>
      <c r="J14" s="415">
        <v>3</v>
      </c>
      <c r="K14" s="331">
        <v>3</v>
      </c>
      <c r="L14" s="331">
        <v>3</v>
      </c>
      <c r="M14" s="332">
        <v>3</v>
      </c>
      <c r="N14" s="333">
        <v>2</v>
      </c>
      <c r="O14" s="334">
        <v>3</v>
      </c>
      <c r="P14" s="334">
        <v>3</v>
      </c>
      <c r="Q14" s="335">
        <f>IF(AC14,AC14,"")</f>
        <v>32</v>
      </c>
      <c r="R14" s="418" t="str">
        <f>IF(Q14="","",IF(AD14=1,"Ja","Nee"))</f>
        <v>Ja</v>
      </c>
      <c r="S14" s="406"/>
      <c r="V14" s="336">
        <f>IF(E14&lt;2,0,1)</f>
        <v>1</v>
      </c>
      <c r="W14" s="336">
        <f>IF((G14+F14)&lt;4,0,1)</f>
        <v>1</v>
      </c>
      <c r="X14" s="336">
        <f>IF((H14+I14)&lt;4,0,1)</f>
        <v>1</v>
      </c>
      <c r="Y14" s="336">
        <f>IF(J14&lt;2,0,1)</f>
        <v>1</v>
      </c>
      <c r="Z14" s="336">
        <f>IF((K14+L14+M14)&lt;6,0,1)</f>
        <v>1</v>
      </c>
      <c r="AA14" s="336">
        <f>IF(N14&lt;2,0,1)</f>
        <v>1</v>
      </c>
      <c r="AB14" s="336">
        <f>IF((O14+P14)&lt;4,0,1)</f>
        <v>1</v>
      </c>
      <c r="AC14" s="337">
        <f>SUM(E14:P14)</f>
        <v>32</v>
      </c>
      <c r="AD14" s="338">
        <f>IF((SUM(V14:AB14)=7),1,0)</f>
        <v>1</v>
      </c>
    </row>
    <row r="15" spans="1:30" s="38" customFormat="1" ht="45" customHeight="1">
      <c r="A15" s="92">
        <v>2</v>
      </c>
      <c r="B15" s="359" t="s">
        <v>235</v>
      </c>
      <c r="C15" s="360">
        <v>39135</v>
      </c>
      <c r="D15" s="361" t="s">
        <v>256</v>
      </c>
      <c r="E15" s="279">
        <v>2</v>
      </c>
      <c r="F15" s="279">
        <v>3</v>
      </c>
      <c r="G15" s="280">
        <v>3</v>
      </c>
      <c r="H15" s="279">
        <v>3</v>
      </c>
      <c r="I15" s="408">
        <v>3</v>
      </c>
      <c r="J15" s="416">
        <v>3</v>
      </c>
      <c r="K15" s="328">
        <v>3</v>
      </c>
      <c r="L15" s="328">
        <v>3</v>
      </c>
      <c r="M15" s="327">
        <v>3</v>
      </c>
      <c r="N15" s="281">
        <v>3</v>
      </c>
      <c r="O15" s="282">
        <v>3</v>
      </c>
      <c r="P15" s="282">
        <v>3</v>
      </c>
      <c r="Q15" s="107">
        <f aca="true" t="shared" si="0" ref="Q15:Q38">IF(AC15,AC15,"")</f>
        <v>35</v>
      </c>
      <c r="R15" s="419" t="str">
        <f aca="true" t="shared" si="1" ref="R15:R38">IF(Q15="","",IF(AD15=1,"Ja","Nee"))</f>
        <v>Ja</v>
      </c>
      <c r="S15" s="406"/>
      <c r="V15" s="38">
        <f aca="true" t="shared" si="2" ref="V15:V38">IF(E15&lt;2,0,1)</f>
        <v>1</v>
      </c>
      <c r="W15" s="38">
        <f aca="true" t="shared" si="3" ref="W15:W38">IF((G15+F15)&lt;4,0,1)</f>
        <v>1</v>
      </c>
      <c r="X15" s="38">
        <f aca="true" t="shared" si="4" ref="X15:X38">IF((H15+I15)&lt;4,0,1)</f>
        <v>1</v>
      </c>
      <c r="Y15" s="38">
        <f aca="true" t="shared" si="5" ref="Y15:Y38">IF(J15&lt;2,0,1)</f>
        <v>1</v>
      </c>
      <c r="Z15" s="38">
        <f aca="true" t="shared" si="6" ref="Z15:Z38">IF((K15+L15+M15)&lt;6,0,1)</f>
        <v>1</v>
      </c>
      <c r="AA15" s="38">
        <f aca="true" t="shared" si="7" ref="AA15:AA38">IF(N15&lt;2,0,1)</f>
        <v>1</v>
      </c>
      <c r="AB15" s="38">
        <f aca="true" t="shared" si="8" ref="AB15:AB38">IF((O15+P15)&lt;4,0,1)</f>
        <v>1</v>
      </c>
      <c r="AC15" s="39">
        <f aca="true" t="shared" si="9" ref="AC15:AC38">SUM(E15:P15)</f>
        <v>35</v>
      </c>
      <c r="AD15" s="339">
        <f aca="true" t="shared" si="10" ref="AD15:AD38">IF((SUM(V15:AB15)=7),1,0)</f>
        <v>1</v>
      </c>
    </row>
    <row r="16" spans="1:30" s="38" customFormat="1" ht="45" customHeight="1">
      <c r="A16" s="109">
        <v>3</v>
      </c>
      <c r="B16" s="359" t="s">
        <v>236</v>
      </c>
      <c r="C16" s="360">
        <v>40414</v>
      </c>
      <c r="D16" s="361" t="s">
        <v>256</v>
      </c>
      <c r="E16" s="279">
        <v>3</v>
      </c>
      <c r="F16" s="279">
        <v>2</v>
      </c>
      <c r="G16" s="280">
        <v>2</v>
      </c>
      <c r="H16" s="279">
        <v>2</v>
      </c>
      <c r="I16" s="408">
        <v>2</v>
      </c>
      <c r="J16" s="416">
        <v>2</v>
      </c>
      <c r="K16" s="328">
        <v>3</v>
      </c>
      <c r="L16" s="328">
        <v>3</v>
      </c>
      <c r="M16" s="327">
        <v>3</v>
      </c>
      <c r="N16" s="281">
        <v>3</v>
      </c>
      <c r="O16" s="282">
        <v>2</v>
      </c>
      <c r="P16" s="282">
        <v>3</v>
      </c>
      <c r="Q16" s="107">
        <f t="shared" si="0"/>
        <v>30</v>
      </c>
      <c r="R16" s="419" t="str">
        <f t="shared" si="1"/>
        <v>Ja</v>
      </c>
      <c r="S16" s="406"/>
      <c r="V16" s="38">
        <f t="shared" si="2"/>
        <v>1</v>
      </c>
      <c r="W16" s="38">
        <f t="shared" si="3"/>
        <v>1</v>
      </c>
      <c r="X16" s="38">
        <f t="shared" si="4"/>
        <v>1</v>
      </c>
      <c r="Y16" s="38">
        <f t="shared" si="5"/>
        <v>1</v>
      </c>
      <c r="Z16" s="38">
        <f t="shared" si="6"/>
        <v>1</v>
      </c>
      <c r="AA16" s="38">
        <f t="shared" si="7"/>
        <v>1</v>
      </c>
      <c r="AB16" s="38">
        <f t="shared" si="8"/>
        <v>1</v>
      </c>
      <c r="AC16" s="39">
        <f t="shared" si="9"/>
        <v>30</v>
      </c>
      <c r="AD16" s="339">
        <f t="shared" si="10"/>
        <v>1</v>
      </c>
    </row>
    <row r="17" spans="1:30" s="38" customFormat="1" ht="45" customHeight="1">
      <c r="A17" s="92">
        <v>4</v>
      </c>
      <c r="B17" s="359" t="s">
        <v>237</v>
      </c>
      <c r="C17" s="360">
        <v>40509</v>
      </c>
      <c r="D17" s="361" t="s">
        <v>256</v>
      </c>
      <c r="E17" s="279">
        <v>2</v>
      </c>
      <c r="F17" s="279">
        <v>2</v>
      </c>
      <c r="G17" s="280">
        <v>2</v>
      </c>
      <c r="H17" s="279">
        <v>3</v>
      </c>
      <c r="I17" s="408">
        <v>2</v>
      </c>
      <c r="J17" s="416">
        <v>3</v>
      </c>
      <c r="K17" s="328">
        <v>3</v>
      </c>
      <c r="L17" s="328">
        <v>3</v>
      </c>
      <c r="M17" s="327">
        <v>3</v>
      </c>
      <c r="N17" s="281">
        <v>3</v>
      </c>
      <c r="O17" s="282">
        <v>3</v>
      </c>
      <c r="P17" s="282">
        <v>3</v>
      </c>
      <c r="Q17" s="107">
        <f t="shared" si="0"/>
        <v>32</v>
      </c>
      <c r="R17" s="419" t="str">
        <f t="shared" si="1"/>
        <v>Ja</v>
      </c>
      <c r="S17" s="406"/>
      <c r="V17" s="38">
        <f t="shared" si="2"/>
        <v>1</v>
      </c>
      <c r="W17" s="38">
        <f t="shared" si="3"/>
        <v>1</v>
      </c>
      <c r="X17" s="38">
        <f t="shared" si="4"/>
        <v>1</v>
      </c>
      <c r="Y17" s="38">
        <f t="shared" si="5"/>
        <v>1</v>
      </c>
      <c r="Z17" s="38">
        <f t="shared" si="6"/>
        <v>1</v>
      </c>
      <c r="AA17" s="38">
        <f t="shared" si="7"/>
        <v>1</v>
      </c>
      <c r="AB17" s="38">
        <f t="shared" si="8"/>
        <v>1</v>
      </c>
      <c r="AC17" s="39">
        <f t="shared" si="9"/>
        <v>32</v>
      </c>
      <c r="AD17" s="339">
        <f t="shared" si="10"/>
        <v>1</v>
      </c>
    </row>
    <row r="18" spans="1:30" s="38" customFormat="1" ht="45" customHeight="1">
      <c r="A18" s="92">
        <v>5</v>
      </c>
      <c r="B18" s="359" t="s">
        <v>238</v>
      </c>
      <c r="C18" s="360">
        <v>39497</v>
      </c>
      <c r="D18" s="361" t="s">
        <v>230</v>
      </c>
      <c r="E18" s="279">
        <v>3</v>
      </c>
      <c r="F18" s="279">
        <v>3</v>
      </c>
      <c r="G18" s="280">
        <v>3</v>
      </c>
      <c r="H18" s="279">
        <v>3</v>
      </c>
      <c r="I18" s="408">
        <v>3</v>
      </c>
      <c r="J18" s="416">
        <v>3</v>
      </c>
      <c r="K18" s="328">
        <v>3</v>
      </c>
      <c r="L18" s="328">
        <v>3</v>
      </c>
      <c r="M18" s="327">
        <v>3</v>
      </c>
      <c r="N18" s="281">
        <v>2</v>
      </c>
      <c r="O18" s="282">
        <v>3</v>
      </c>
      <c r="P18" s="282">
        <v>3</v>
      </c>
      <c r="Q18" s="107">
        <f t="shared" si="0"/>
        <v>35</v>
      </c>
      <c r="R18" s="419" t="str">
        <f t="shared" si="1"/>
        <v>Ja</v>
      </c>
      <c r="S18" s="406"/>
      <c r="V18" s="38">
        <f t="shared" si="2"/>
        <v>1</v>
      </c>
      <c r="W18" s="38">
        <f t="shared" si="3"/>
        <v>1</v>
      </c>
      <c r="X18" s="38">
        <f t="shared" si="4"/>
        <v>1</v>
      </c>
      <c r="Y18" s="38">
        <f t="shared" si="5"/>
        <v>1</v>
      </c>
      <c r="Z18" s="38">
        <f t="shared" si="6"/>
        <v>1</v>
      </c>
      <c r="AA18" s="38">
        <f t="shared" si="7"/>
        <v>1</v>
      </c>
      <c r="AB18" s="38">
        <f t="shared" si="8"/>
        <v>1</v>
      </c>
      <c r="AC18" s="39">
        <f t="shared" si="9"/>
        <v>35</v>
      </c>
      <c r="AD18" s="339">
        <f t="shared" si="10"/>
        <v>1</v>
      </c>
    </row>
    <row r="19" spans="1:30" s="38" customFormat="1" ht="45" customHeight="1">
      <c r="A19" s="298">
        <v>6</v>
      </c>
      <c r="B19" s="359" t="s">
        <v>239</v>
      </c>
      <c r="C19" s="360">
        <v>39056</v>
      </c>
      <c r="D19" s="361" t="s">
        <v>230</v>
      </c>
      <c r="E19" s="279">
        <v>3</v>
      </c>
      <c r="F19" s="279">
        <v>3</v>
      </c>
      <c r="G19" s="280">
        <v>2</v>
      </c>
      <c r="H19" s="279">
        <v>3</v>
      </c>
      <c r="I19" s="408">
        <v>3</v>
      </c>
      <c r="J19" s="416">
        <v>2</v>
      </c>
      <c r="K19" s="328">
        <v>2</v>
      </c>
      <c r="L19" s="328">
        <v>2</v>
      </c>
      <c r="M19" s="327">
        <v>3</v>
      </c>
      <c r="N19" s="281">
        <v>3</v>
      </c>
      <c r="O19" s="282">
        <v>3</v>
      </c>
      <c r="P19" s="282">
        <v>3</v>
      </c>
      <c r="Q19" s="107">
        <f t="shared" si="0"/>
        <v>32</v>
      </c>
      <c r="R19" s="419" t="str">
        <f t="shared" si="1"/>
        <v>Ja</v>
      </c>
      <c r="S19" s="406"/>
      <c r="V19" s="38">
        <f t="shared" si="2"/>
        <v>1</v>
      </c>
      <c r="W19" s="38">
        <f t="shared" si="3"/>
        <v>1</v>
      </c>
      <c r="X19" s="38">
        <f t="shared" si="4"/>
        <v>1</v>
      </c>
      <c r="Y19" s="38">
        <f t="shared" si="5"/>
        <v>1</v>
      </c>
      <c r="Z19" s="38">
        <f t="shared" si="6"/>
        <v>1</v>
      </c>
      <c r="AA19" s="38">
        <f t="shared" si="7"/>
        <v>1</v>
      </c>
      <c r="AB19" s="38">
        <f t="shared" si="8"/>
        <v>1</v>
      </c>
      <c r="AC19" s="39">
        <f t="shared" si="9"/>
        <v>32</v>
      </c>
      <c r="AD19" s="339">
        <f t="shared" si="10"/>
        <v>1</v>
      </c>
    </row>
    <row r="20" spans="1:30" s="38" customFormat="1" ht="45" customHeight="1">
      <c r="A20" s="298">
        <v>7</v>
      </c>
      <c r="B20" s="359" t="s">
        <v>240</v>
      </c>
      <c r="C20" s="360">
        <v>39983</v>
      </c>
      <c r="D20" s="361" t="s">
        <v>230</v>
      </c>
      <c r="E20" s="279">
        <v>3</v>
      </c>
      <c r="F20" s="279">
        <v>3</v>
      </c>
      <c r="G20" s="280">
        <v>2</v>
      </c>
      <c r="H20" s="279">
        <v>3</v>
      </c>
      <c r="I20" s="408">
        <v>3</v>
      </c>
      <c r="J20" s="416">
        <v>3</v>
      </c>
      <c r="K20" s="328">
        <v>3</v>
      </c>
      <c r="L20" s="328">
        <v>3</v>
      </c>
      <c r="M20" s="327">
        <v>3</v>
      </c>
      <c r="N20" s="281">
        <v>2</v>
      </c>
      <c r="O20" s="282">
        <v>2</v>
      </c>
      <c r="P20" s="282">
        <v>3</v>
      </c>
      <c r="Q20" s="107">
        <f t="shared" si="0"/>
        <v>33</v>
      </c>
      <c r="R20" s="419" t="str">
        <f t="shared" si="1"/>
        <v>Ja</v>
      </c>
      <c r="S20" s="406"/>
      <c r="V20" s="38">
        <f t="shared" si="2"/>
        <v>1</v>
      </c>
      <c r="W20" s="38">
        <f t="shared" si="3"/>
        <v>1</v>
      </c>
      <c r="X20" s="38">
        <f t="shared" si="4"/>
        <v>1</v>
      </c>
      <c r="Y20" s="38">
        <f t="shared" si="5"/>
        <v>1</v>
      </c>
      <c r="Z20" s="38">
        <f t="shared" si="6"/>
        <v>1</v>
      </c>
      <c r="AA20" s="38">
        <f t="shared" si="7"/>
        <v>1</v>
      </c>
      <c r="AB20" s="38">
        <f t="shared" si="8"/>
        <v>1</v>
      </c>
      <c r="AC20" s="39">
        <f t="shared" si="9"/>
        <v>33</v>
      </c>
      <c r="AD20" s="339">
        <f t="shared" si="10"/>
        <v>1</v>
      </c>
    </row>
    <row r="21" spans="1:30" s="38" customFormat="1" ht="45" customHeight="1">
      <c r="A21" s="288">
        <v>8</v>
      </c>
      <c r="B21" s="359" t="s">
        <v>241</v>
      </c>
      <c r="C21" s="360">
        <v>39489</v>
      </c>
      <c r="D21" s="361" t="s">
        <v>230</v>
      </c>
      <c r="E21" s="279">
        <v>2</v>
      </c>
      <c r="F21" s="279">
        <v>2</v>
      </c>
      <c r="G21" s="280">
        <v>2</v>
      </c>
      <c r="H21" s="279">
        <v>2</v>
      </c>
      <c r="I21" s="408">
        <v>2</v>
      </c>
      <c r="J21" s="416">
        <v>2</v>
      </c>
      <c r="K21" s="328">
        <v>3</v>
      </c>
      <c r="L21" s="328">
        <v>3</v>
      </c>
      <c r="M21" s="327">
        <v>3</v>
      </c>
      <c r="N21" s="281">
        <v>3</v>
      </c>
      <c r="O21" s="282">
        <v>3</v>
      </c>
      <c r="P21" s="282">
        <v>3</v>
      </c>
      <c r="Q21" s="107">
        <f t="shared" si="0"/>
        <v>30</v>
      </c>
      <c r="R21" s="419" t="str">
        <f t="shared" si="1"/>
        <v>Ja</v>
      </c>
      <c r="S21" s="406"/>
      <c r="V21" s="38">
        <f t="shared" si="2"/>
        <v>1</v>
      </c>
      <c r="W21" s="38">
        <f t="shared" si="3"/>
        <v>1</v>
      </c>
      <c r="X21" s="38">
        <f t="shared" si="4"/>
        <v>1</v>
      </c>
      <c r="Y21" s="38">
        <f t="shared" si="5"/>
        <v>1</v>
      </c>
      <c r="Z21" s="38">
        <f t="shared" si="6"/>
        <v>1</v>
      </c>
      <c r="AA21" s="38">
        <f t="shared" si="7"/>
        <v>1</v>
      </c>
      <c r="AB21" s="38">
        <f t="shared" si="8"/>
        <v>1</v>
      </c>
      <c r="AC21" s="39">
        <f t="shared" si="9"/>
        <v>30</v>
      </c>
      <c r="AD21" s="339">
        <f t="shared" si="10"/>
        <v>1</v>
      </c>
    </row>
    <row r="22" spans="1:30" s="38" customFormat="1" ht="45" customHeight="1">
      <c r="A22" s="92">
        <v>9</v>
      </c>
      <c r="B22" s="359" t="s">
        <v>242</v>
      </c>
      <c r="C22" s="360">
        <v>40120</v>
      </c>
      <c r="D22" s="361" t="s">
        <v>230</v>
      </c>
      <c r="E22" s="279">
        <v>3</v>
      </c>
      <c r="F22" s="279">
        <v>3</v>
      </c>
      <c r="G22" s="280">
        <v>2</v>
      </c>
      <c r="H22" s="279">
        <v>3</v>
      </c>
      <c r="I22" s="408">
        <v>3</v>
      </c>
      <c r="J22" s="416">
        <v>2</v>
      </c>
      <c r="K22" s="328">
        <v>3</v>
      </c>
      <c r="L22" s="328">
        <v>2</v>
      </c>
      <c r="M22" s="327">
        <v>2</v>
      </c>
      <c r="N22" s="281">
        <v>3</v>
      </c>
      <c r="O22" s="282">
        <v>3</v>
      </c>
      <c r="P22" s="282">
        <v>2</v>
      </c>
      <c r="Q22" s="107">
        <f t="shared" si="0"/>
        <v>31</v>
      </c>
      <c r="R22" s="419" t="str">
        <f t="shared" si="1"/>
        <v>Ja</v>
      </c>
      <c r="S22" s="406"/>
      <c r="V22" s="38">
        <f t="shared" si="2"/>
        <v>1</v>
      </c>
      <c r="W22" s="38">
        <f t="shared" si="3"/>
        <v>1</v>
      </c>
      <c r="X22" s="38">
        <f t="shared" si="4"/>
        <v>1</v>
      </c>
      <c r="Y22" s="38">
        <f t="shared" si="5"/>
        <v>1</v>
      </c>
      <c r="Z22" s="38">
        <f t="shared" si="6"/>
        <v>1</v>
      </c>
      <c r="AA22" s="38">
        <f t="shared" si="7"/>
        <v>1</v>
      </c>
      <c r="AB22" s="38">
        <f t="shared" si="8"/>
        <v>1</v>
      </c>
      <c r="AC22" s="39">
        <f t="shared" si="9"/>
        <v>31</v>
      </c>
      <c r="AD22" s="339">
        <f t="shared" si="10"/>
        <v>1</v>
      </c>
    </row>
    <row r="23" spans="1:30" s="38" customFormat="1" ht="45" customHeight="1">
      <c r="A23" s="92">
        <v>10</v>
      </c>
      <c r="B23" s="359" t="s">
        <v>243</v>
      </c>
      <c r="C23" s="360">
        <v>40186</v>
      </c>
      <c r="D23" s="361" t="s">
        <v>230</v>
      </c>
      <c r="E23" s="279">
        <v>2</v>
      </c>
      <c r="F23" s="279">
        <v>2</v>
      </c>
      <c r="G23" s="280">
        <v>2</v>
      </c>
      <c r="H23" s="279">
        <v>2</v>
      </c>
      <c r="I23" s="408">
        <v>2</v>
      </c>
      <c r="J23" s="416">
        <v>2</v>
      </c>
      <c r="K23" s="328">
        <v>3</v>
      </c>
      <c r="L23" s="328">
        <v>3</v>
      </c>
      <c r="M23" s="327">
        <v>3</v>
      </c>
      <c r="N23" s="281">
        <v>3</v>
      </c>
      <c r="O23" s="282">
        <v>2</v>
      </c>
      <c r="P23" s="282">
        <v>2</v>
      </c>
      <c r="Q23" s="107">
        <f t="shared" si="0"/>
        <v>28</v>
      </c>
      <c r="R23" s="419" t="str">
        <f t="shared" si="1"/>
        <v>Ja</v>
      </c>
      <c r="S23" s="406"/>
      <c r="V23" s="38">
        <f t="shared" si="2"/>
        <v>1</v>
      </c>
      <c r="W23" s="38">
        <f t="shared" si="3"/>
        <v>1</v>
      </c>
      <c r="X23" s="38">
        <f t="shared" si="4"/>
        <v>1</v>
      </c>
      <c r="Y23" s="38">
        <f t="shared" si="5"/>
        <v>1</v>
      </c>
      <c r="Z23" s="38">
        <f t="shared" si="6"/>
        <v>1</v>
      </c>
      <c r="AA23" s="38">
        <f t="shared" si="7"/>
        <v>1</v>
      </c>
      <c r="AB23" s="38">
        <f t="shared" si="8"/>
        <v>1</v>
      </c>
      <c r="AC23" s="39">
        <f t="shared" si="9"/>
        <v>28</v>
      </c>
      <c r="AD23" s="339">
        <f t="shared" si="10"/>
        <v>1</v>
      </c>
    </row>
    <row r="24" spans="1:30" s="38" customFormat="1" ht="45" customHeight="1">
      <c r="A24" s="92">
        <v>11</v>
      </c>
      <c r="B24" s="359" t="s">
        <v>244</v>
      </c>
      <c r="C24" s="360">
        <v>41077</v>
      </c>
      <c r="D24" s="361" t="s">
        <v>230</v>
      </c>
      <c r="E24" s="279">
        <v>2</v>
      </c>
      <c r="F24" s="279">
        <v>3</v>
      </c>
      <c r="G24" s="280">
        <v>2</v>
      </c>
      <c r="H24" s="279">
        <v>2</v>
      </c>
      <c r="I24" s="408">
        <v>2</v>
      </c>
      <c r="J24" s="416">
        <v>2</v>
      </c>
      <c r="K24" s="328">
        <v>3</v>
      </c>
      <c r="L24" s="328">
        <v>3</v>
      </c>
      <c r="M24" s="327">
        <v>3</v>
      </c>
      <c r="N24" s="281">
        <v>3</v>
      </c>
      <c r="O24" s="282">
        <v>3</v>
      </c>
      <c r="P24" s="282">
        <v>3</v>
      </c>
      <c r="Q24" s="107">
        <f t="shared" si="0"/>
        <v>31</v>
      </c>
      <c r="R24" s="419" t="str">
        <f t="shared" si="1"/>
        <v>Ja</v>
      </c>
      <c r="S24" s="406"/>
      <c r="V24" s="38">
        <f t="shared" si="2"/>
        <v>1</v>
      </c>
      <c r="W24" s="38">
        <f t="shared" si="3"/>
        <v>1</v>
      </c>
      <c r="X24" s="38">
        <f t="shared" si="4"/>
        <v>1</v>
      </c>
      <c r="Y24" s="38">
        <f t="shared" si="5"/>
        <v>1</v>
      </c>
      <c r="Z24" s="38">
        <f t="shared" si="6"/>
        <v>1</v>
      </c>
      <c r="AA24" s="38">
        <f t="shared" si="7"/>
        <v>1</v>
      </c>
      <c r="AB24" s="38">
        <f t="shared" si="8"/>
        <v>1</v>
      </c>
      <c r="AC24" s="39">
        <f t="shared" si="9"/>
        <v>31</v>
      </c>
      <c r="AD24" s="339">
        <f t="shared" si="10"/>
        <v>1</v>
      </c>
    </row>
    <row r="25" spans="1:30" s="38" customFormat="1" ht="45" customHeight="1">
      <c r="A25" s="92">
        <v>12</v>
      </c>
      <c r="B25" s="359" t="s">
        <v>245</v>
      </c>
      <c r="C25" s="360">
        <v>40858</v>
      </c>
      <c r="D25" s="361" t="s">
        <v>230</v>
      </c>
      <c r="E25" s="279">
        <v>3</v>
      </c>
      <c r="F25" s="279">
        <v>3</v>
      </c>
      <c r="G25" s="280">
        <v>3</v>
      </c>
      <c r="H25" s="279">
        <v>3</v>
      </c>
      <c r="I25" s="408">
        <v>2</v>
      </c>
      <c r="J25" s="416">
        <v>3</v>
      </c>
      <c r="K25" s="328">
        <v>3</v>
      </c>
      <c r="L25" s="328">
        <v>3</v>
      </c>
      <c r="M25" s="327">
        <v>3</v>
      </c>
      <c r="N25" s="281">
        <v>2</v>
      </c>
      <c r="O25" s="282">
        <v>2</v>
      </c>
      <c r="P25" s="282">
        <v>2</v>
      </c>
      <c r="Q25" s="107">
        <f t="shared" si="0"/>
        <v>32</v>
      </c>
      <c r="R25" s="419" t="str">
        <f t="shared" si="1"/>
        <v>Ja</v>
      </c>
      <c r="S25" s="406"/>
      <c r="V25" s="38">
        <f t="shared" si="2"/>
        <v>1</v>
      </c>
      <c r="W25" s="38">
        <f t="shared" si="3"/>
        <v>1</v>
      </c>
      <c r="X25" s="38">
        <f t="shared" si="4"/>
        <v>1</v>
      </c>
      <c r="Y25" s="38">
        <f t="shared" si="5"/>
        <v>1</v>
      </c>
      <c r="Z25" s="38">
        <f t="shared" si="6"/>
        <v>1</v>
      </c>
      <c r="AA25" s="38">
        <f t="shared" si="7"/>
        <v>1</v>
      </c>
      <c r="AB25" s="38">
        <f t="shared" si="8"/>
        <v>1</v>
      </c>
      <c r="AC25" s="39">
        <f t="shared" si="9"/>
        <v>32</v>
      </c>
      <c r="AD25" s="339">
        <f t="shared" si="10"/>
        <v>1</v>
      </c>
    </row>
    <row r="26" spans="1:30" s="38" customFormat="1" ht="45" customHeight="1">
      <c r="A26" s="92">
        <v>13</v>
      </c>
      <c r="B26" s="359" t="s">
        <v>246</v>
      </c>
      <c r="C26" s="360">
        <v>40645</v>
      </c>
      <c r="D26" s="361" t="s">
        <v>230</v>
      </c>
      <c r="E26" s="279">
        <v>2</v>
      </c>
      <c r="F26" s="279">
        <v>3</v>
      </c>
      <c r="G26" s="280">
        <v>3</v>
      </c>
      <c r="H26" s="279">
        <v>3</v>
      </c>
      <c r="I26" s="408">
        <v>3</v>
      </c>
      <c r="J26" s="416">
        <v>3</v>
      </c>
      <c r="K26" s="328">
        <v>3</v>
      </c>
      <c r="L26" s="328">
        <v>3</v>
      </c>
      <c r="M26" s="327">
        <v>3</v>
      </c>
      <c r="N26" s="281">
        <v>3</v>
      </c>
      <c r="O26" s="282">
        <v>3</v>
      </c>
      <c r="P26" s="282">
        <v>3</v>
      </c>
      <c r="Q26" s="107">
        <f t="shared" si="0"/>
        <v>35</v>
      </c>
      <c r="R26" s="419" t="str">
        <f t="shared" si="1"/>
        <v>Ja</v>
      </c>
      <c r="S26" s="406"/>
      <c r="V26" s="38">
        <f t="shared" si="2"/>
        <v>1</v>
      </c>
      <c r="W26" s="38">
        <f t="shared" si="3"/>
        <v>1</v>
      </c>
      <c r="X26" s="38">
        <f t="shared" si="4"/>
        <v>1</v>
      </c>
      <c r="Y26" s="38">
        <f t="shared" si="5"/>
        <v>1</v>
      </c>
      <c r="Z26" s="38">
        <f t="shared" si="6"/>
        <v>1</v>
      </c>
      <c r="AA26" s="38">
        <f t="shared" si="7"/>
        <v>1</v>
      </c>
      <c r="AB26" s="38">
        <f t="shared" si="8"/>
        <v>1</v>
      </c>
      <c r="AC26" s="39">
        <f t="shared" si="9"/>
        <v>35</v>
      </c>
      <c r="AD26" s="339">
        <f t="shared" si="10"/>
        <v>1</v>
      </c>
    </row>
    <row r="27" spans="1:30" s="38" customFormat="1" ht="45" customHeight="1">
      <c r="A27" s="92">
        <v>14</v>
      </c>
      <c r="B27" s="359" t="s">
        <v>247</v>
      </c>
      <c r="C27" s="360">
        <v>40211</v>
      </c>
      <c r="D27" s="361" t="s">
        <v>230</v>
      </c>
      <c r="E27" s="279">
        <v>2</v>
      </c>
      <c r="F27" s="279">
        <v>2</v>
      </c>
      <c r="G27" s="280">
        <v>2</v>
      </c>
      <c r="H27" s="279">
        <v>3</v>
      </c>
      <c r="I27" s="408">
        <v>3</v>
      </c>
      <c r="J27" s="416">
        <v>3</v>
      </c>
      <c r="K27" s="328">
        <v>3</v>
      </c>
      <c r="L27" s="328">
        <v>3</v>
      </c>
      <c r="M27" s="327">
        <v>3</v>
      </c>
      <c r="N27" s="281">
        <v>3</v>
      </c>
      <c r="O27" s="282">
        <v>2</v>
      </c>
      <c r="P27" s="282">
        <v>2</v>
      </c>
      <c r="Q27" s="107">
        <f t="shared" si="0"/>
        <v>31</v>
      </c>
      <c r="R27" s="419" t="str">
        <f t="shared" si="1"/>
        <v>Ja</v>
      </c>
      <c r="S27" s="406"/>
      <c r="V27" s="38">
        <f t="shared" si="2"/>
        <v>1</v>
      </c>
      <c r="W27" s="38">
        <f t="shared" si="3"/>
        <v>1</v>
      </c>
      <c r="X27" s="38">
        <f t="shared" si="4"/>
        <v>1</v>
      </c>
      <c r="Y27" s="38">
        <f t="shared" si="5"/>
        <v>1</v>
      </c>
      <c r="Z27" s="38">
        <f t="shared" si="6"/>
        <v>1</v>
      </c>
      <c r="AA27" s="38">
        <f t="shared" si="7"/>
        <v>1</v>
      </c>
      <c r="AB27" s="38">
        <f t="shared" si="8"/>
        <v>1</v>
      </c>
      <c r="AC27" s="39">
        <f t="shared" si="9"/>
        <v>31</v>
      </c>
      <c r="AD27" s="339">
        <f t="shared" si="10"/>
        <v>1</v>
      </c>
    </row>
    <row r="28" spans="1:30" s="38" customFormat="1" ht="45" customHeight="1">
      <c r="A28" s="92">
        <v>15</v>
      </c>
      <c r="B28" s="359" t="s">
        <v>248</v>
      </c>
      <c r="C28" s="360">
        <v>40052</v>
      </c>
      <c r="D28" s="361" t="s">
        <v>229</v>
      </c>
      <c r="E28" s="279">
        <v>3</v>
      </c>
      <c r="F28" s="279">
        <v>3</v>
      </c>
      <c r="G28" s="280">
        <v>3</v>
      </c>
      <c r="H28" s="279">
        <v>3</v>
      </c>
      <c r="I28" s="408">
        <v>1</v>
      </c>
      <c r="J28" s="416">
        <v>3</v>
      </c>
      <c r="K28" s="328">
        <v>3</v>
      </c>
      <c r="L28" s="328">
        <v>2</v>
      </c>
      <c r="M28" s="327">
        <v>3</v>
      </c>
      <c r="N28" s="281">
        <v>3</v>
      </c>
      <c r="O28" s="282">
        <v>3</v>
      </c>
      <c r="P28" s="282">
        <v>2</v>
      </c>
      <c r="Q28" s="107">
        <f t="shared" si="0"/>
        <v>32</v>
      </c>
      <c r="R28" s="419" t="str">
        <f t="shared" si="1"/>
        <v>Ja</v>
      </c>
      <c r="S28" s="406"/>
      <c r="V28" s="38">
        <f t="shared" si="2"/>
        <v>1</v>
      </c>
      <c r="W28" s="38">
        <f t="shared" si="3"/>
        <v>1</v>
      </c>
      <c r="X28" s="38">
        <f t="shared" si="4"/>
        <v>1</v>
      </c>
      <c r="Y28" s="38">
        <f t="shared" si="5"/>
        <v>1</v>
      </c>
      <c r="Z28" s="38">
        <f t="shared" si="6"/>
        <v>1</v>
      </c>
      <c r="AA28" s="38">
        <f t="shared" si="7"/>
        <v>1</v>
      </c>
      <c r="AB28" s="38">
        <f t="shared" si="8"/>
        <v>1</v>
      </c>
      <c r="AC28" s="39">
        <f t="shared" si="9"/>
        <v>32</v>
      </c>
      <c r="AD28" s="339">
        <f t="shared" si="10"/>
        <v>1</v>
      </c>
    </row>
    <row r="29" spans="1:30" s="38" customFormat="1" ht="45" customHeight="1">
      <c r="A29" s="92">
        <v>16</v>
      </c>
      <c r="B29" s="359" t="s">
        <v>249</v>
      </c>
      <c r="C29" s="360">
        <v>40127</v>
      </c>
      <c r="D29" s="361" t="s">
        <v>229</v>
      </c>
      <c r="E29" s="279">
        <v>3</v>
      </c>
      <c r="F29" s="279">
        <v>3</v>
      </c>
      <c r="G29" s="280">
        <v>2</v>
      </c>
      <c r="H29" s="279">
        <v>2</v>
      </c>
      <c r="I29" s="408">
        <v>2</v>
      </c>
      <c r="J29" s="416">
        <v>2</v>
      </c>
      <c r="K29" s="328">
        <v>3</v>
      </c>
      <c r="L29" s="328">
        <v>2</v>
      </c>
      <c r="M29" s="327">
        <v>3</v>
      </c>
      <c r="N29" s="281">
        <v>2</v>
      </c>
      <c r="O29" s="282">
        <v>3</v>
      </c>
      <c r="P29" s="282">
        <v>2</v>
      </c>
      <c r="Q29" s="107">
        <f t="shared" si="0"/>
        <v>29</v>
      </c>
      <c r="R29" s="419" t="str">
        <f t="shared" si="1"/>
        <v>Ja</v>
      </c>
      <c r="S29" s="406"/>
      <c r="V29" s="38">
        <f t="shared" si="2"/>
        <v>1</v>
      </c>
      <c r="W29" s="38">
        <f t="shared" si="3"/>
        <v>1</v>
      </c>
      <c r="X29" s="38">
        <f t="shared" si="4"/>
        <v>1</v>
      </c>
      <c r="Y29" s="38">
        <f t="shared" si="5"/>
        <v>1</v>
      </c>
      <c r="Z29" s="38">
        <f t="shared" si="6"/>
        <v>1</v>
      </c>
      <c r="AA29" s="38">
        <f t="shared" si="7"/>
        <v>1</v>
      </c>
      <c r="AB29" s="38">
        <f t="shared" si="8"/>
        <v>1</v>
      </c>
      <c r="AC29" s="39">
        <f t="shared" si="9"/>
        <v>29</v>
      </c>
      <c r="AD29" s="339">
        <f t="shared" si="10"/>
        <v>1</v>
      </c>
    </row>
    <row r="30" spans="1:30" s="38" customFormat="1" ht="45" customHeight="1">
      <c r="A30" s="92">
        <v>17</v>
      </c>
      <c r="B30" s="359" t="s">
        <v>250</v>
      </c>
      <c r="C30" s="360">
        <v>40718</v>
      </c>
      <c r="D30" s="361" t="s">
        <v>229</v>
      </c>
      <c r="E30" s="279">
        <v>3</v>
      </c>
      <c r="F30" s="279">
        <v>2</v>
      </c>
      <c r="G30" s="280">
        <v>3</v>
      </c>
      <c r="H30" s="279">
        <v>2</v>
      </c>
      <c r="I30" s="408">
        <v>2</v>
      </c>
      <c r="J30" s="416">
        <v>2</v>
      </c>
      <c r="K30" s="328">
        <v>3</v>
      </c>
      <c r="L30" s="328">
        <v>3</v>
      </c>
      <c r="M30" s="327">
        <v>3</v>
      </c>
      <c r="N30" s="281">
        <v>3</v>
      </c>
      <c r="O30" s="282">
        <v>3</v>
      </c>
      <c r="P30" s="282">
        <v>2</v>
      </c>
      <c r="Q30" s="107">
        <f t="shared" si="0"/>
        <v>31</v>
      </c>
      <c r="R30" s="419" t="str">
        <f t="shared" si="1"/>
        <v>Ja</v>
      </c>
      <c r="S30" s="406"/>
      <c r="V30" s="38">
        <f t="shared" si="2"/>
        <v>1</v>
      </c>
      <c r="W30" s="38">
        <f t="shared" si="3"/>
        <v>1</v>
      </c>
      <c r="X30" s="38">
        <f t="shared" si="4"/>
        <v>1</v>
      </c>
      <c r="Y30" s="38">
        <f t="shared" si="5"/>
        <v>1</v>
      </c>
      <c r="Z30" s="38">
        <f t="shared" si="6"/>
        <v>1</v>
      </c>
      <c r="AA30" s="38">
        <f t="shared" si="7"/>
        <v>1</v>
      </c>
      <c r="AB30" s="38">
        <f t="shared" si="8"/>
        <v>1</v>
      </c>
      <c r="AC30" s="39">
        <f t="shared" si="9"/>
        <v>31</v>
      </c>
      <c r="AD30" s="339">
        <f t="shared" si="10"/>
        <v>1</v>
      </c>
    </row>
    <row r="31" spans="1:30" s="38" customFormat="1" ht="45" customHeight="1">
      <c r="A31" s="92">
        <v>18</v>
      </c>
      <c r="B31" s="359" t="s">
        <v>251</v>
      </c>
      <c r="C31" s="360">
        <v>40769</v>
      </c>
      <c r="D31" s="361" t="s">
        <v>229</v>
      </c>
      <c r="E31" s="279">
        <v>2</v>
      </c>
      <c r="F31" s="279">
        <v>2</v>
      </c>
      <c r="G31" s="280">
        <v>2</v>
      </c>
      <c r="H31" s="279">
        <v>3</v>
      </c>
      <c r="I31" s="408">
        <v>2</v>
      </c>
      <c r="J31" s="416">
        <v>2</v>
      </c>
      <c r="K31" s="328">
        <v>3</v>
      </c>
      <c r="L31" s="328">
        <v>2</v>
      </c>
      <c r="M31" s="327">
        <v>3</v>
      </c>
      <c r="N31" s="281">
        <v>2</v>
      </c>
      <c r="O31" s="282">
        <v>3</v>
      </c>
      <c r="P31" s="282">
        <v>2</v>
      </c>
      <c r="Q31" s="107">
        <f t="shared" si="0"/>
        <v>28</v>
      </c>
      <c r="R31" s="419" t="str">
        <f t="shared" si="1"/>
        <v>Ja</v>
      </c>
      <c r="S31" s="406"/>
      <c r="V31" s="38">
        <f t="shared" si="2"/>
        <v>1</v>
      </c>
      <c r="W31" s="38">
        <f t="shared" si="3"/>
        <v>1</v>
      </c>
      <c r="X31" s="38">
        <f t="shared" si="4"/>
        <v>1</v>
      </c>
      <c r="Y31" s="38">
        <f t="shared" si="5"/>
        <v>1</v>
      </c>
      <c r="Z31" s="38">
        <f t="shared" si="6"/>
        <v>1</v>
      </c>
      <c r="AA31" s="38">
        <f t="shared" si="7"/>
        <v>1</v>
      </c>
      <c r="AB31" s="38">
        <f t="shared" si="8"/>
        <v>1</v>
      </c>
      <c r="AC31" s="39">
        <f t="shared" si="9"/>
        <v>28</v>
      </c>
      <c r="AD31" s="339">
        <f t="shared" si="10"/>
        <v>1</v>
      </c>
    </row>
    <row r="32" spans="1:30" s="38" customFormat="1" ht="45" customHeight="1">
      <c r="A32" s="92">
        <v>19</v>
      </c>
      <c r="B32" s="359" t="s">
        <v>252</v>
      </c>
      <c r="C32" s="360">
        <v>39592</v>
      </c>
      <c r="D32" s="361" t="s">
        <v>228</v>
      </c>
      <c r="E32" s="279">
        <v>3</v>
      </c>
      <c r="F32" s="279">
        <v>3</v>
      </c>
      <c r="G32" s="280">
        <v>3</v>
      </c>
      <c r="H32" s="279">
        <v>3</v>
      </c>
      <c r="I32" s="408">
        <v>3</v>
      </c>
      <c r="J32" s="416">
        <v>3</v>
      </c>
      <c r="K32" s="328">
        <v>3</v>
      </c>
      <c r="L32" s="328">
        <v>2</v>
      </c>
      <c r="M32" s="327">
        <v>3</v>
      </c>
      <c r="N32" s="281">
        <v>3</v>
      </c>
      <c r="O32" s="282">
        <v>3</v>
      </c>
      <c r="P32" s="282">
        <v>3</v>
      </c>
      <c r="Q32" s="107">
        <f t="shared" si="0"/>
        <v>35</v>
      </c>
      <c r="R32" s="419" t="str">
        <f t="shared" si="1"/>
        <v>Ja</v>
      </c>
      <c r="S32" s="406"/>
      <c r="V32" s="38">
        <f t="shared" si="2"/>
        <v>1</v>
      </c>
      <c r="W32" s="38">
        <f t="shared" si="3"/>
        <v>1</v>
      </c>
      <c r="X32" s="38">
        <f t="shared" si="4"/>
        <v>1</v>
      </c>
      <c r="Y32" s="38">
        <f t="shared" si="5"/>
        <v>1</v>
      </c>
      <c r="Z32" s="38">
        <f t="shared" si="6"/>
        <v>1</v>
      </c>
      <c r="AA32" s="38">
        <f t="shared" si="7"/>
        <v>1</v>
      </c>
      <c r="AB32" s="38">
        <f t="shared" si="8"/>
        <v>1</v>
      </c>
      <c r="AC32" s="39">
        <f t="shared" si="9"/>
        <v>35</v>
      </c>
      <c r="AD32" s="339">
        <f t="shared" si="10"/>
        <v>1</v>
      </c>
    </row>
    <row r="33" spans="1:30" s="38" customFormat="1" ht="45" customHeight="1" thickBot="1">
      <c r="A33" s="92">
        <v>20</v>
      </c>
      <c r="B33" s="359" t="s">
        <v>253</v>
      </c>
      <c r="C33" s="412">
        <v>39574</v>
      </c>
      <c r="D33" s="361" t="s">
        <v>228</v>
      </c>
      <c r="E33" s="279">
        <v>3</v>
      </c>
      <c r="F33" s="279">
        <v>3</v>
      </c>
      <c r="G33" s="280">
        <v>2</v>
      </c>
      <c r="H33" s="279">
        <v>3</v>
      </c>
      <c r="I33" s="408">
        <v>2</v>
      </c>
      <c r="J33" s="416">
        <v>3</v>
      </c>
      <c r="K33" s="328">
        <v>3</v>
      </c>
      <c r="L33" s="328">
        <v>2</v>
      </c>
      <c r="M33" s="327">
        <v>3</v>
      </c>
      <c r="N33" s="281">
        <v>3</v>
      </c>
      <c r="O33" s="282">
        <v>3</v>
      </c>
      <c r="P33" s="282">
        <v>3</v>
      </c>
      <c r="Q33" s="107">
        <f t="shared" si="0"/>
        <v>33</v>
      </c>
      <c r="R33" s="419" t="str">
        <f t="shared" si="1"/>
        <v>Ja</v>
      </c>
      <c r="S33" s="406"/>
      <c r="V33" s="38">
        <f t="shared" si="2"/>
        <v>1</v>
      </c>
      <c r="W33" s="38">
        <f t="shared" si="3"/>
        <v>1</v>
      </c>
      <c r="X33" s="38">
        <f t="shared" si="4"/>
        <v>1</v>
      </c>
      <c r="Y33" s="38">
        <f t="shared" si="5"/>
        <v>1</v>
      </c>
      <c r="Z33" s="38">
        <f t="shared" si="6"/>
        <v>1</v>
      </c>
      <c r="AA33" s="38">
        <f t="shared" si="7"/>
        <v>1</v>
      </c>
      <c r="AB33" s="38">
        <f t="shared" si="8"/>
        <v>1</v>
      </c>
      <c r="AC33" s="39">
        <f t="shared" si="9"/>
        <v>33</v>
      </c>
      <c r="AD33" s="339">
        <f t="shared" si="10"/>
        <v>1</v>
      </c>
    </row>
    <row r="34" spans="1:33" s="38" customFormat="1" ht="45" customHeight="1" thickBot="1">
      <c r="A34" s="133">
        <v>21</v>
      </c>
      <c r="B34" s="410" t="s">
        <v>254</v>
      </c>
      <c r="C34" s="414">
        <v>39806</v>
      </c>
      <c r="D34" s="411" t="s">
        <v>228</v>
      </c>
      <c r="E34" s="279">
        <v>3</v>
      </c>
      <c r="F34" s="279">
        <v>3</v>
      </c>
      <c r="G34" s="280">
        <v>2</v>
      </c>
      <c r="H34" s="279">
        <v>3</v>
      </c>
      <c r="I34" s="408">
        <v>3</v>
      </c>
      <c r="J34" s="416">
        <v>2</v>
      </c>
      <c r="K34" s="328">
        <v>3</v>
      </c>
      <c r="L34" s="328">
        <v>3</v>
      </c>
      <c r="M34" s="327">
        <v>3</v>
      </c>
      <c r="N34" s="281">
        <v>3</v>
      </c>
      <c r="O34" s="282">
        <v>3</v>
      </c>
      <c r="P34" s="282">
        <v>3</v>
      </c>
      <c r="Q34" s="107">
        <f t="shared" si="0"/>
        <v>34</v>
      </c>
      <c r="R34" s="419" t="str">
        <f t="shared" si="1"/>
        <v>Ja</v>
      </c>
      <c r="S34" s="406"/>
      <c r="V34" s="38">
        <f t="shared" si="2"/>
        <v>1</v>
      </c>
      <c r="W34" s="38">
        <f t="shared" si="3"/>
        <v>1</v>
      </c>
      <c r="X34" s="38">
        <f t="shared" si="4"/>
        <v>1</v>
      </c>
      <c r="Y34" s="38">
        <f t="shared" si="5"/>
        <v>1</v>
      </c>
      <c r="Z34" s="38">
        <f t="shared" si="6"/>
        <v>1</v>
      </c>
      <c r="AA34" s="38">
        <f t="shared" si="7"/>
        <v>1</v>
      </c>
      <c r="AB34" s="38">
        <f t="shared" si="8"/>
        <v>1</v>
      </c>
      <c r="AC34" s="39">
        <f t="shared" si="9"/>
        <v>34</v>
      </c>
      <c r="AD34" s="339">
        <f t="shared" si="10"/>
        <v>1</v>
      </c>
      <c r="AE34" s="132"/>
      <c r="AF34" s="132"/>
      <c r="AG34" s="132"/>
    </row>
    <row r="35" spans="1:33" s="38" customFormat="1" ht="45" customHeight="1">
      <c r="A35" s="133">
        <v>22</v>
      </c>
      <c r="B35" s="359" t="s">
        <v>255</v>
      </c>
      <c r="C35" s="413">
        <v>39492</v>
      </c>
      <c r="D35" s="361" t="s">
        <v>228</v>
      </c>
      <c r="E35" s="279">
        <v>3</v>
      </c>
      <c r="F35" s="279">
        <v>2</v>
      </c>
      <c r="G35" s="280">
        <v>2</v>
      </c>
      <c r="H35" s="279">
        <v>2</v>
      </c>
      <c r="I35" s="408">
        <v>1</v>
      </c>
      <c r="J35" s="416">
        <v>2</v>
      </c>
      <c r="K35" s="328">
        <v>2</v>
      </c>
      <c r="L35" s="328">
        <v>2</v>
      </c>
      <c r="M35" s="327">
        <v>1</v>
      </c>
      <c r="N35" s="281">
        <v>1</v>
      </c>
      <c r="O35" s="282">
        <v>2</v>
      </c>
      <c r="P35" s="282">
        <v>2</v>
      </c>
      <c r="Q35" s="107">
        <f t="shared" si="0"/>
        <v>22</v>
      </c>
      <c r="R35" s="419" t="str">
        <f t="shared" si="1"/>
        <v>Nee</v>
      </c>
      <c r="S35" s="406"/>
      <c r="V35" s="38">
        <f t="shared" si="2"/>
        <v>1</v>
      </c>
      <c r="W35" s="38">
        <f t="shared" si="3"/>
        <v>1</v>
      </c>
      <c r="X35" s="38">
        <f t="shared" si="4"/>
        <v>0</v>
      </c>
      <c r="Y35" s="38">
        <f t="shared" si="5"/>
        <v>1</v>
      </c>
      <c r="Z35" s="38">
        <f t="shared" si="6"/>
        <v>0</v>
      </c>
      <c r="AA35" s="38">
        <f t="shared" si="7"/>
        <v>0</v>
      </c>
      <c r="AB35" s="38">
        <f t="shared" si="8"/>
        <v>1</v>
      </c>
      <c r="AC35" s="39">
        <f t="shared" si="9"/>
        <v>22</v>
      </c>
      <c r="AD35" s="339">
        <f t="shared" si="10"/>
        <v>0</v>
      </c>
      <c r="AE35" s="132"/>
      <c r="AF35" s="132"/>
      <c r="AG35" s="132"/>
    </row>
    <row r="36" spans="1:33" s="38" customFormat="1" ht="45" customHeight="1">
      <c r="A36" s="133">
        <v>23</v>
      </c>
      <c r="B36" s="359"/>
      <c r="C36" s="360"/>
      <c r="D36" s="361"/>
      <c r="E36" s="279"/>
      <c r="F36" s="279"/>
      <c r="G36" s="280"/>
      <c r="H36" s="279"/>
      <c r="I36" s="408"/>
      <c r="J36" s="416"/>
      <c r="K36" s="328"/>
      <c r="L36" s="328"/>
      <c r="M36" s="327"/>
      <c r="N36" s="281"/>
      <c r="O36" s="282"/>
      <c r="P36" s="282"/>
      <c r="Q36" s="107" t="str">
        <f t="shared" si="0"/>
        <v/>
      </c>
      <c r="R36" s="419" t="str">
        <f t="shared" si="1"/>
        <v/>
      </c>
      <c r="S36" s="406"/>
      <c r="V36" s="38">
        <f t="shared" si="2"/>
        <v>0</v>
      </c>
      <c r="W36" s="38">
        <f t="shared" si="3"/>
        <v>0</v>
      </c>
      <c r="X36" s="38">
        <f t="shared" si="4"/>
        <v>0</v>
      </c>
      <c r="Y36" s="38">
        <f t="shared" si="5"/>
        <v>0</v>
      </c>
      <c r="Z36" s="38">
        <f t="shared" si="6"/>
        <v>0</v>
      </c>
      <c r="AA36" s="38">
        <f t="shared" si="7"/>
        <v>0</v>
      </c>
      <c r="AB36" s="38">
        <f t="shared" si="8"/>
        <v>0</v>
      </c>
      <c r="AC36" s="39">
        <f t="shared" si="9"/>
        <v>0</v>
      </c>
      <c r="AD36" s="339">
        <f t="shared" si="10"/>
        <v>0</v>
      </c>
      <c r="AE36" s="132"/>
      <c r="AF36" s="132"/>
      <c r="AG36" s="132"/>
    </row>
    <row r="37" spans="1:33" s="38" customFormat="1" ht="45" customHeight="1">
      <c r="A37" s="133">
        <v>24</v>
      </c>
      <c r="B37" s="359"/>
      <c r="C37" s="360"/>
      <c r="D37" s="361"/>
      <c r="E37" s="279"/>
      <c r="F37" s="279"/>
      <c r="G37" s="280"/>
      <c r="H37" s="279"/>
      <c r="I37" s="408"/>
      <c r="J37" s="416"/>
      <c r="K37" s="328"/>
      <c r="L37" s="328"/>
      <c r="M37" s="327"/>
      <c r="N37" s="281"/>
      <c r="O37" s="282"/>
      <c r="P37" s="282"/>
      <c r="Q37" s="107" t="str">
        <f t="shared" si="0"/>
        <v/>
      </c>
      <c r="R37" s="419" t="str">
        <f t="shared" si="1"/>
        <v/>
      </c>
      <c r="S37" s="406"/>
      <c r="V37" s="38">
        <f t="shared" si="2"/>
        <v>0</v>
      </c>
      <c r="W37" s="38">
        <f t="shared" si="3"/>
        <v>0</v>
      </c>
      <c r="X37" s="38">
        <f t="shared" si="4"/>
        <v>0</v>
      </c>
      <c r="Y37" s="38">
        <f t="shared" si="5"/>
        <v>0</v>
      </c>
      <c r="Z37" s="38">
        <f t="shared" si="6"/>
        <v>0</v>
      </c>
      <c r="AA37" s="38">
        <f t="shared" si="7"/>
        <v>0</v>
      </c>
      <c r="AB37" s="38">
        <f t="shared" si="8"/>
        <v>0</v>
      </c>
      <c r="AC37" s="39">
        <f t="shared" si="9"/>
        <v>0</v>
      </c>
      <c r="AD37" s="339">
        <f t="shared" si="10"/>
        <v>0</v>
      </c>
      <c r="AE37" s="132"/>
      <c r="AF37" s="132"/>
      <c r="AG37" s="132"/>
    </row>
    <row r="38" spans="1:33" s="38" customFormat="1" ht="45" customHeight="1" thickBot="1">
      <c r="A38" s="134">
        <v>25</v>
      </c>
      <c r="B38" s="362"/>
      <c r="C38" s="363"/>
      <c r="D38" s="364"/>
      <c r="E38" s="286"/>
      <c r="F38" s="286"/>
      <c r="G38" s="340"/>
      <c r="H38" s="286"/>
      <c r="I38" s="409"/>
      <c r="J38" s="417"/>
      <c r="K38" s="341"/>
      <c r="L38" s="341"/>
      <c r="M38" s="287"/>
      <c r="N38" s="342"/>
      <c r="O38" s="286"/>
      <c r="P38" s="286"/>
      <c r="Q38" s="104" t="str">
        <f t="shared" si="0"/>
        <v/>
      </c>
      <c r="R38" s="105" t="str">
        <f t="shared" si="1"/>
        <v/>
      </c>
      <c r="S38" s="406"/>
      <c r="V38" s="343">
        <f t="shared" si="2"/>
        <v>0</v>
      </c>
      <c r="W38" s="343">
        <f t="shared" si="3"/>
        <v>0</v>
      </c>
      <c r="X38" s="343">
        <f t="shared" si="4"/>
        <v>0</v>
      </c>
      <c r="Y38" s="343">
        <f t="shared" si="5"/>
        <v>0</v>
      </c>
      <c r="Z38" s="343">
        <f t="shared" si="6"/>
        <v>0</v>
      </c>
      <c r="AA38" s="343">
        <f t="shared" si="7"/>
        <v>0</v>
      </c>
      <c r="AB38" s="343">
        <f t="shared" si="8"/>
        <v>0</v>
      </c>
      <c r="AC38" s="344">
        <f t="shared" si="9"/>
        <v>0</v>
      </c>
      <c r="AD38" s="345">
        <f t="shared" si="10"/>
        <v>0</v>
      </c>
      <c r="AE38" s="132"/>
      <c r="AF38" s="132"/>
      <c r="AG38" s="132"/>
    </row>
    <row r="39" spans="1:16" s="29" customFormat="1" ht="24.75" customHeight="1">
      <c r="A39" s="326" t="s">
        <v>147</v>
      </c>
      <c r="B39" s="186"/>
      <c r="C39" s="190"/>
      <c r="D39" s="186"/>
      <c r="E39" s="111"/>
      <c r="F39" s="66"/>
      <c r="G39" s="66"/>
      <c r="H39" s="66"/>
      <c r="I39" s="66"/>
      <c r="J39" s="35"/>
      <c r="K39" s="35"/>
      <c r="L39" s="35"/>
      <c r="M39" s="35"/>
      <c r="N39" s="35"/>
      <c r="O39" s="35"/>
      <c r="P39" s="35"/>
    </row>
    <row r="40" spans="1:16" s="29" customFormat="1" ht="24.75" customHeight="1">
      <c r="A40" s="326" t="s">
        <v>148</v>
      </c>
      <c r="B40" s="186"/>
      <c r="C40" s="190"/>
      <c r="D40" s="186"/>
      <c r="E40" s="113"/>
      <c r="F40" s="66"/>
      <c r="G40" s="66"/>
      <c r="H40" s="66"/>
      <c r="I40" s="66"/>
      <c r="J40" s="35"/>
      <c r="K40" s="35"/>
      <c r="L40" s="35"/>
      <c r="M40" s="35"/>
      <c r="N40" s="35"/>
      <c r="O40" s="35"/>
      <c r="P40" s="35"/>
    </row>
    <row r="41" spans="1:16" s="29" customFormat="1" ht="24.75" customHeight="1">
      <c r="A41" s="110"/>
      <c r="B41" s="186"/>
      <c r="C41" s="190"/>
      <c r="D41" s="186"/>
      <c r="E41" s="113"/>
      <c r="F41" s="66"/>
      <c r="G41" s="66"/>
      <c r="H41" s="66"/>
      <c r="I41" s="66"/>
      <c r="J41" s="35"/>
      <c r="K41" s="35"/>
      <c r="L41" s="35"/>
      <c r="M41" s="35"/>
      <c r="N41" s="35"/>
      <c r="O41" s="35"/>
      <c r="P41" s="35"/>
    </row>
    <row r="42" spans="1:16" s="29" customFormat="1" ht="24.75" customHeight="1">
      <c r="A42" s="8"/>
      <c r="B42" s="142"/>
      <c r="C42" s="150"/>
      <c r="D42" s="151"/>
      <c r="E42" s="323" t="s">
        <v>78</v>
      </c>
      <c r="F42" s="141" t="s">
        <v>109</v>
      </c>
      <c r="G42" s="141"/>
      <c r="H42" s="141" t="s">
        <v>65</v>
      </c>
      <c r="I42" s="141"/>
      <c r="J42" s="141" t="s">
        <v>66</v>
      </c>
      <c r="K42" s="535" t="s">
        <v>112</v>
      </c>
      <c r="L42" s="551"/>
      <c r="M42" s="536"/>
      <c r="N42" s="141" t="s">
        <v>113</v>
      </c>
      <c r="O42" s="535" t="s">
        <v>17</v>
      </c>
      <c r="P42" s="536"/>
    </row>
    <row r="43" spans="1:16" s="29" customFormat="1" ht="24.75" customHeight="1">
      <c r="A43" s="8"/>
      <c r="B43" s="30" t="s">
        <v>115</v>
      </c>
      <c r="C43" s="545" t="s">
        <v>116</v>
      </c>
      <c r="D43" s="546"/>
      <c r="E43" s="139">
        <v>1</v>
      </c>
      <c r="F43" s="532">
        <v>2</v>
      </c>
      <c r="G43" s="534"/>
      <c r="H43" s="532">
        <v>2</v>
      </c>
      <c r="I43" s="534"/>
      <c r="J43" s="139">
        <v>1</v>
      </c>
      <c r="K43" s="532">
        <v>2</v>
      </c>
      <c r="L43" s="533"/>
      <c r="M43" s="534"/>
      <c r="N43" s="139">
        <v>1</v>
      </c>
      <c r="O43" s="532">
        <v>2</v>
      </c>
      <c r="P43" s="534"/>
    </row>
    <row r="44" spans="1:16" s="29" customFormat="1" ht="24.75" customHeight="1">
      <c r="A44" s="8"/>
      <c r="B44" s="142" t="s">
        <v>117</v>
      </c>
      <c r="C44" s="146"/>
      <c r="D44" s="147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3"/>
    </row>
    <row r="45" spans="1:17" s="29" customFormat="1" ht="24.75" customHeight="1">
      <c r="A45" s="8"/>
      <c r="B45" s="30" t="s">
        <v>118</v>
      </c>
      <c r="C45" s="144" t="s">
        <v>119</v>
      </c>
      <c r="D45" s="30"/>
      <c r="E45" s="139">
        <v>3</v>
      </c>
      <c r="F45" s="532">
        <v>6</v>
      </c>
      <c r="G45" s="534"/>
      <c r="H45" s="532">
        <v>6</v>
      </c>
      <c r="I45" s="534"/>
      <c r="J45" s="139">
        <v>3</v>
      </c>
      <c r="K45" s="532">
        <v>9</v>
      </c>
      <c r="L45" s="533"/>
      <c r="M45" s="534"/>
      <c r="N45" s="139">
        <v>3</v>
      </c>
      <c r="O45" s="537">
        <v>6</v>
      </c>
      <c r="P45" s="538"/>
      <c r="Q45" s="139">
        <f>SUM(E45:P45)</f>
        <v>36</v>
      </c>
    </row>
    <row r="46" spans="1:17" s="29" customFormat="1" ht="24.75" customHeight="1">
      <c r="A46" s="8"/>
      <c r="B46" s="30" t="s">
        <v>120</v>
      </c>
      <c r="C46" s="144" t="s">
        <v>121</v>
      </c>
      <c r="D46" s="30"/>
      <c r="E46" s="139">
        <v>2</v>
      </c>
      <c r="F46" s="532">
        <v>4</v>
      </c>
      <c r="G46" s="534"/>
      <c r="H46" s="532">
        <v>4</v>
      </c>
      <c r="I46" s="534"/>
      <c r="J46" s="139">
        <v>2</v>
      </c>
      <c r="K46" s="532">
        <v>6</v>
      </c>
      <c r="L46" s="533"/>
      <c r="M46" s="534"/>
      <c r="N46" s="139">
        <v>2</v>
      </c>
      <c r="O46" s="537">
        <v>4</v>
      </c>
      <c r="P46" s="538"/>
      <c r="Q46" s="139">
        <f>SUM(E46:P46)</f>
        <v>24</v>
      </c>
    </row>
    <row r="47" spans="1:16" s="29" customFormat="1" ht="24.75" customHeight="1">
      <c r="A47" s="8"/>
      <c r="B47" s="186"/>
      <c r="C47" s="190"/>
      <c r="D47" s="186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1:16" s="16" customFormat="1" ht="24.75" customHeight="1">
      <c r="A48" s="15"/>
      <c r="B48" s="188" t="s">
        <v>122</v>
      </c>
      <c r="C48" s="192"/>
      <c r="D48" s="21"/>
      <c r="E48" s="67"/>
      <c r="F48" s="106"/>
      <c r="G48" s="67"/>
      <c r="H48" s="67"/>
      <c r="I48" s="67"/>
      <c r="J48" s="106" t="s">
        <v>123</v>
      </c>
      <c r="K48" s="67"/>
      <c r="L48" s="67"/>
      <c r="M48" s="67"/>
      <c r="N48" s="67"/>
      <c r="O48" s="67"/>
      <c r="P48" s="67"/>
    </row>
    <row r="49" spans="1:16" s="29" customFormat="1" ht="24.75" customHeight="1">
      <c r="A49" s="8"/>
      <c r="B49" s="187"/>
      <c r="C49" s="191"/>
      <c r="D49" s="187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s="29" customFormat="1" ht="24.75" customHeight="1">
      <c r="A50" s="8"/>
      <c r="B50" s="187"/>
      <c r="C50" s="191"/>
      <c r="D50" s="187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</sheetData>
  <sheetProtection sheet="1" objects="1" scenarios="1"/>
  <mergeCells count="38">
    <mergeCell ref="C43:D43"/>
    <mergeCell ref="O1:P1"/>
    <mergeCell ref="O2:P2"/>
    <mergeCell ref="F43:G43"/>
    <mergeCell ref="F45:G45"/>
    <mergeCell ref="H43:I43"/>
    <mergeCell ref="H45:I45"/>
    <mergeCell ref="L3:L13"/>
    <mergeCell ref="K42:M42"/>
    <mergeCell ref="K43:M43"/>
    <mergeCell ref="K45:M45"/>
    <mergeCell ref="B1:D2"/>
    <mergeCell ref="E3:E13"/>
    <mergeCell ref="C3:D3"/>
    <mergeCell ref="C4:D4"/>
    <mergeCell ref="F1:G1"/>
    <mergeCell ref="O46:P46"/>
    <mergeCell ref="F46:G46"/>
    <mergeCell ref="H46:I46"/>
    <mergeCell ref="H1:I1"/>
    <mergeCell ref="K1:M1"/>
    <mergeCell ref="F3:F13"/>
    <mergeCell ref="H2:I2"/>
    <mergeCell ref="G3:G13"/>
    <mergeCell ref="K3:K13"/>
    <mergeCell ref="I3:I13"/>
    <mergeCell ref="K46:M46"/>
    <mergeCell ref="O42:P42"/>
    <mergeCell ref="O43:P43"/>
    <mergeCell ref="O45:P45"/>
    <mergeCell ref="R9:R13"/>
    <mergeCell ref="O3:O13"/>
    <mergeCell ref="M3:M13"/>
    <mergeCell ref="H3:H13"/>
    <mergeCell ref="N3:N13"/>
    <mergeCell ref="P3:P13"/>
    <mergeCell ref="Q9:Q13"/>
    <mergeCell ref="J3:J13"/>
  </mergeCells>
  <conditionalFormatting sqref="D14:D38">
    <cfRule type="expression" priority="40" dxfId="18" stopIfTrue="1">
      <formula>IF($J13&gt;"",1)</formula>
    </cfRule>
  </conditionalFormatting>
  <conditionalFormatting sqref="B14:B38">
    <cfRule type="expression" priority="23" dxfId="18" stopIfTrue="1">
      <formula>IF($J13&gt;"",1)</formula>
    </cfRule>
  </conditionalFormatting>
  <conditionalFormatting sqref="N14:N38">
    <cfRule type="cellIs" priority="22" dxfId="0" operator="equal" stopIfTrue="1">
      <formula>1</formula>
    </cfRule>
  </conditionalFormatting>
  <conditionalFormatting sqref="F14:F38">
    <cfRule type="expression" priority="19" dxfId="0" stopIfTrue="1">
      <formula>AND(F14=1,G14&lt;3)</formula>
    </cfRule>
  </conditionalFormatting>
  <conditionalFormatting sqref="G14:G38">
    <cfRule type="expression" priority="18" dxfId="0" stopIfTrue="1">
      <formula>AND(G14=1,F14&lt;3)</formula>
    </cfRule>
  </conditionalFormatting>
  <conditionalFormatting sqref="H14:H38">
    <cfRule type="expression" priority="17" dxfId="0" stopIfTrue="1">
      <formula>AND(H14=1,I14&lt;3)</formula>
    </cfRule>
  </conditionalFormatting>
  <conditionalFormatting sqref="I14:I38">
    <cfRule type="expression" priority="16" dxfId="0" stopIfTrue="1">
      <formula>AND(I14=1,H14&lt;3)</formula>
    </cfRule>
  </conditionalFormatting>
  <conditionalFormatting sqref="E14:E38">
    <cfRule type="expression" priority="69" dxfId="0" stopIfTrue="1">
      <formula>E14=1</formula>
    </cfRule>
  </conditionalFormatting>
  <conditionalFormatting sqref="J14:J38">
    <cfRule type="cellIs" priority="70" dxfId="0" operator="equal" stopIfTrue="1">
      <formula>1</formula>
    </cfRule>
  </conditionalFormatting>
  <conditionalFormatting sqref="O14:O38">
    <cfRule type="expression" priority="73" dxfId="0" stopIfTrue="1">
      <formula>AND(O14=1,SUM(O14:P14)&lt;4)</formula>
    </cfRule>
  </conditionalFormatting>
  <conditionalFormatting sqref="P14:P38">
    <cfRule type="expression" priority="74" dxfId="0" stopIfTrue="1">
      <formula>AND(P14=1,SUM($O14:$P14)&lt;4)</formula>
    </cfRule>
  </conditionalFormatting>
  <conditionalFormatting sqref="K14:K38">
    <cfRule type="expression" priority="3" dxfId="0" stopIfTrue="1">
      <formula>AND(K14=1,SUM(K14:M14)&lt;6)</formula>
    </cfRule>
  </conditionalFormatting>
  <conditionalFormatting sqref="M14:M38">
    <cfRule type="expression" priority="2" dxfId="0" stopIfTrue="1">
      <formula>AND(M14=1,SUM($K14:$M14)&lt;6)</formula>
    </cfRule>
  </conditionalFormatting>
  <conditionalFormatting sqref="L14:L38">
    <cfRule type="expression" priority="1" dxfId="0" stopIfTrue="1">
      <formula>AND(L14=1,SUM($K14:$M14)&lt;6)</formula>
    </cfRule>
  </conditionalFormatting>
  <printOptions horizontalCentered="1"/>
  <pageMargins left="0.2" right="0.2" top="0.3556666666666667" bottom="0.12000000000000001" header="0.2" footer="0.12000000000000001"/>
  <pageSetup fitToHeight="1" fitToWidth="1" horizontalDpi="600" verticalDpi="600" orientation="portrait" paperSize="9" scale="46" r:id="rId1"/>
  <headerFooter alignWithMargins="0">
    <oddHeader>&amp;L&amp;14&amp;K000000KNZB &amp;D&amp;C&amp;"Arial,Vet"&amp;14&amp;K000000Basishouding diploma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"/>
  <sheetViews>
    <sheetView showGridLines="0" view="pageBreakPreview" zoomScale="95" zoomScaleSheetLayoutView="95" workbookViewId="0" topLeftCell="B1">
      <selection activeCell="S24" sqref="S24"/>
    </sheetView>
  </sheetViews>
  <sheetFormatPr defaultColWidth="4.7109375" defaultRowHeight="12.75"/>
  <cols>
    <col min="1" max="1" width="5.7109375" style="3" customWidth="1"/>
    <col min="2" max="2" width="34.28125" style="5" customWidth="1"/>
    <col min="3" max="3" width="19.7109375" style="18" customWidth="1"/>
    <col min="4" max="4" width="16.421875" style="5" customWidth="1"/>
    <col min="5" max="16" width="8.28125" style="91" customWidth="1"/>
    <col min="17" max="18" width="10.28125" style="91" customWidth="1"/>
    <col min="19" max="19" width="8.28125" style="5" customWidth="1"/>
    <col min="20" max="20" width="8.7109375" style="5" customWidth="1"/>
    <col min="21" max="21" width="4.7109375" style="5" customWidth="1"/>
    <col min="22" max="22" width="3.8515625" style="5" customWidth="1"/>
    <col min="23" max="23" width="4.8515625" style="5" hidden="1" customWidth="1"/>
    <col min="24" max="32" width="4.7109375" style="5" hidden="1" customWidth="1"/>
    <col min="33" max="35" width="4.7109375" style="5" customWidth="1"/>
    <col min="36" max="16384" width="4.7109375" style="5" customWidth="1"/>
  </cols>
  <sheetData>
    <row r="1" spans="1:32" s="2" customFormat="1" ht="26.1" customHeight="1">
      <c r="A1" s="23"/>
      <c r="B1" s="552" t="s">
        <v>150</v>
      </c>
      <c r="C1" s="552"/>
      <c r="D1" s="24"/>
      <c r="E1" s="541" t="s">
        <v>108</v>
      </c>
      <c r="F1" s="547"/>
      <c r="G1" s="541" t="s">
        <v>79</v>
      </c>
      <c r="H1" s="542"/>
      <c r="I1" s="539" t="s">
        <v>65</v>
      </c>
      <c r="J1" s="540"/>
      <c r="K1" s="541" t="s">
        <v>66</v>
      </c>
      <c r="L1" s="542"/>
      <c r="M1" s="539" t="s">
        <v>82</v>
      </c>
      <c r="N1" s="539"/>
      <c r="O1" s="540"/>
      <c r="P1" s="86" t="s">
        <v>83</v>
      </c>
      <c r="Q1" s="558" t="s">
        <v>166</v>
      </c>
      <c r="R1" s="559"/>
      <c r="S1" s="61"/>
      <c r="T1" s="7"/>
      <c r="AE1" s="51"/>
      <c r="AF1" s="52"/>
    </row>
    <row r="2" spans="1:32" s="2" customFormat="1" ht="26.1" customHeight="1" thickBot="1">
      <c r="A2" s="25"/>
      <c r="B2" s="553"/>
      <c r="C2" s="553"/>
      <c r="D2" s="16"/>
      <c r="E2" s="543" t="s">
        <v>85</v>
      </c>
      <c r="F2" s="544"/>
      <c r="G2" s="291"/>
      <c r="H2" s="83"/>
      <c r="I2" s="563"/>
      <c r="J2" s="564"/>
      <c r="K2" s="543"/>
      <c r="L2" s="544"/>
      <c r="M2" s="292" t="s">
        <v>29</v>
      </c>
      <c r="N2" s="300"/>
      <c r="O2" s="292"/>
      <c r="P2" s="87" t="s">
        <v>88</v>
      </c>
      <c r="Q2" s="543" t="s">
        <v>167</v>
      </c>
      <c r="R2" s="560"/>
      <c r="S2" s="84"/>
      <c r="T2" s="26"/>
      <c r="AE2" s="51"/>
      <c r="AF2" s="52"/>
    </row>
    <row r="3" spans="1:32" s="2" customFormat="1" ht="27" customHeight="1">
      <c r="A3" s="25"/>
      <c r="B3" s="347" t="s">
        <v>132</v>
      </c>
      <c r="C3" s="678">
        <v>43848</v>
      </c>
      <c r="D3" s="557"/>
      <c r="E3" s="520" t="s">
        <v>151</v>
      </c>
      <c r="F3" s="522" t="s">
        <v>152</v>
      </c>
      <c r="G3" s="520" t="s">
        <v>153</v>
      </c>
      <c r="H3" s="522" t="s">
        <v>154</v>
      </c>
      <c r="I3" s="520" t="s">
        <v>155</v>
      </c>
      <c r="J3" s="522" t="s">
        <v>156</v>
      </c>
      <c r="K3" s="520" t="s">
        <v>157</v>
      </c>
      <c r="L3" s="522" t="s">
        <v>158</v>
      </c>
      <c r="M3" s="520" t="s">
        <v>159</v>
      </c>
      <c r="N3" s="561" t="s">
        <v>160</v>
      </c>
      <c r="O3" s="522" t="s">
        <v>161</v>
      </c>
      <c r="P3" s="525" t="s">
        <v>162</v>
      </c>
      <c r="Q3" s="520" t="s">
        <v>163</v>
      </c>
      <c r="R3" s="527" t="s">
        <v>94</v>
      </c>
      <c r="S3" s="84"/>
      <c r="T3" s="26"/>
      <c r="AE3" s="51"/>
      <c r="AF3" s="52"/>
    </row>
    <row r="4" spans="1:32" s="2" customFormat="1" ht="27" customHeight="1">
      <c r="A4" s="25"/>
      <c r="B4" s="348" t="s">
        <v>133</v>
      </c>
      <c r="C4" s="556" t="s">
        <v>225</v>
      </c>
      <c r="D4" s="557"/>
      <c r="E4" s="521"/>
      <c r="F4" s="523"/>
      <c r="G4" s="521"/>
      <c r="H4" s="523"/>
      <c r="I4" s="521"/>
      <c r="J4" s="523"/>
      <c r="K4" s="521"/>
      <c r="L4" s="523"/>
      <c r="M4" s="521"/>
      <c r="N4" s="562"/>
      <c r="O4" s="523"/>
      <c r="P4" s="526"/>
      <c r="Q4" s="521"/>
      <c r="R4" s="528"/>
      <c r="S4" s="84"/>
      <c r="T4" s="26"/>
      <c r="AE4" s="51"/>
      <c r="AF4" s="52"/>
    </row>
    <row r="5" spans="1:32" s="2" customFormat="1" ht="27" customHeight="1">
      <c r="A5" s="25"/>
      <c r="B5" s="141" t="s">
        <v>135</v>
      </c>
      <c r="C5" s="141" t="s">
        <v>9</v>
      </c>
      <c r="D5" s="141" t="s">
        <v>10</v>
      </c>
      <c r="E5" s="521"/>
      <c r="F5" s="523"/>
      <c r="G5" s="521"/>
      <c r="H5" s="523"/>
      <c r="I5" s="521"/>
      <c r="J5" s="523"/>
      <c r="K5" s="521"/>
      <c r="L5" s="523"/>
      <c r="M5" s="521"/>
      <c r="N5" s="562"/>
      <c r="O5" s="523"/>
      <c r="P5" s="526"/>
      <c r="Q5" s="521"/>
      <c r="R5" s="528"/>
      <c r="S5" s="84"/>
      <c r="T5" s="26"/>
      <c r="AE5" s="51"/>
      <c r="AF5" s="52"/>
    </row>
    <row r="6" spans="1:32" s="47" customFormat="1" ht="27" customHeight="1">
      <c r="A6" s="46"/>
      <c r="B6" s="349" t="s">
        <v>226</v>
      </c>
      <c r="C6" s="350" t="s">
        <v>227</v>
      </c>
      <c r="D6" s="350" t="s">
        <v>228</v>
      </c>
      <c r="E6" s="521"/>
      <c r="F6" s="523"/>
      <c r="G6" s="521"/>
      <c r="H6" s="523"/>
      <c r="I6" s="521"/>
      <c r="J6" s="523"/>
      <c r="K6" s="521"/>
      <c r="L6" s="523"/>
      <c r="M6" s="521"/>
      <c r="N6" s="562"/>
      <c r="O6" s="523"/>
      <c r="P6" s="526"/>
      <c r="Q6" s="521"/>
      <c r="R6" s="528"/>
      <c r="S6" s="88"/>
      <c r="T6" s="48"/>
      <c r="AE6" s="53"/>
      <c r="AF6" s="54"/>
    </row>
    <row r="7" spans="1:32" s="2" customFormat="1" ht="27" customHeight="1">
      <c r="A7" s="25"/>
      <c r="B7" s="351" t="s">
        <v>136</v>
      </c>
      <c r="C7" s="352"/>
      <c r="D7" s="352"/>
      <c r="E7" s="521"/>
      <c r="F7" s="523"/>
      <c r="G7" s="521"/>
      <c r="H7" s="523"/>
      <c r="I7" s="521"/>
      <c r="J7" s="523"/>
      <c r="K7" s="521"/>
      <c r="L7" s="523"/>
      <c r="M7" s="521"/>
      <c r="N7" s="562"/>
      <c r="O7" s="523"/>
      <c r="P7" s="526"/>
      <c r="Q7" s="521"/>
      <c r="R7" s="528"/>
      <c r="S7" s="84"/>
      <c r="T7" s="26"/>
      <c r="AE7" s="51"/>
      <c r="AF7" s="52"/>
    </row>
    <row r="8" spans="1:32" s="31" customFormat="1" ht="27" customHeight="1">
      <c r="A8" s="27"/>
      <c r="B8" s="350" t="s">
        <v>257</v>
      </c>
      <c r="C8" s="350" t="s">
        <v>227</v>
      </c>
      <c r="D8" s="350" t="s">
        <v>256</v>
      </c>
      <c r="E8" s="521"/>
      <c r="F8" s="523"/>
      <c r="G8" s="521"/>
      <c r="H8" s="523"/>
      <c r="I8" s="521"/>
      <c r="J8" s="523"/>
      <c r="K8" s="521"/>
      <c r="L8" s="523"/>
      <c r="M8" s="521"/>
      <c r="N8" s="562"/>
      <c r="O8" s="523"/>
      <c r="P8" s="526"/>
      <c r="Q8" s="521"/>
      <c r="R8" s="528"/>
      <c r="S8" s="89"/>
      <c r="T8" s="42"/>
      <c r="AE8" s="55"/>
      <c r="AF8" s="56"/>
    </row>
    <row r="9" spans="1:32" s="2" customFormat="1" ht="27" customHeight="1">
      <c r="A9" s="25"/>
      <c r="B9" s="353" t="s">
        <v>137</v>
      </c>
      <c r="C9" s="354"/>
      <c r="D9" s="354"/>
      <c r="E9" s="521"/>
      <c r="F9" s="523"/>
      <c r="G9" s="521"/>
      <c r="H9" s="523"/>
      <c r="I9" s="521"/>
      <c r="J9" s="523"/>
      <c r="K9" s="521"/>
      <c r="L9" s="523"/>
      <c r="M9" s="521"/>
      <c r="N9" s="562"/>
      <c r="O9" s="523"/>
      <c r="P9" s="526"/>
      <c r="Q9" s="521"/>
      <c r="R9" s="528"/>
      <c r="S9" s="529" t="s">
        <v>95</v>
      </c>
      <c r="T9" s="518" t="s">
        <v>96</v>
      </c>
      <c r="AE9" s="51"/>
      <c r="AF9" s="52"/>
    </row>
    <row r="10" spans="1:32" s="31" customFormat="1" ht="27" customHeight="1">
      <c r="A10" s="27"/>
      <c r="B10" s="355" t="s">
        <v>258</v>
      </c>
      <c r="C10" s="350">
        <v>10</v>
      </c>
      <c r="D10" s="350" t="s">
        <v>230</v>
      </c>
      <c r="E10" s="521"/>
      <c r="F10" s="523"/>
      <c r="G10" s="521"/>
      <c r="H10" s="523"/>
      <c r="I10" s="521"/>
      <c r="J10" s="523"/>
      <c r="K10" s="521"/>
      <c r="L10" s="523"/>
      <c r="M10" s="521"/>
      <c r="N10" s="562"/>
      <c r="O10" s="523"/>
      <c r="P10" s="526"/>
      <c r="Q10" s="521"/>
      <c r="R10" s="528"/>
      <c r="S10" s="530"/>
      <c r="T10" s="519"/>
      <c r="AE10" s="55"/>
      <c r="AF10" s="56"/>
    </row>
    <row r="11" spans="1:32" s="2" customFormat="1" ht="27" customHeight="1">
      <c r="A11" s="25"/>
      <c r="B11" s="353" t="s">
        <v>138</v>
      </c>
      <c r="C11" s="354"/>
      <c r="D11" s="354"/>
      <c r="E11" s="521"/>
      <c r="F11" s="523"/>
      <c r="G11" s="521"/>
      <c r="H11" s="523"/>
      <c r="I11" s="521"/>
      <c r="J11" s="523"/>
      <c r="K11" s="521"/>
      <c r="L11" s="523"/>
      <c r="M11" s="521"/>
      <c r="N11" s="562"/>
      <c r="O11" s="523"/>
      <c r="P11" s="526"/>
      <c r="Q11" s="521"/>
      <c r="R11" s="528"/>
      <c r="S11" s="530"/>
      <c r="T11" s="519"/>
      <c r="AE11" s="51"/>
      <c r="AF11" s="52"/>
    </row>
    <row r="12" spans="1:32" s="31" customFormat="1" ht="27" customHeight="1">
      <c r="A12" s="27"/>
      <c r="B12" s="350" t="s">
        <v>260</v>
      </c>
      <c r="C12" s="350">
        <v>10</v>
      </c>
      <c r="D12" s="350" t="s">
        <v>259</v>
      </c>
      <c r="E12" s="521"/>
      <c r="F12" s="523"/>
      <c r="G12" s="521"/>
      <c r="H12" s="523"/>
      <c r="I12" s="521"/>
      <c r="J12" s="523"/>
      <c r="K12" s="521"/>
      <c r="L12" s="523"/>
      <c r="M12" s="521"/>
      <c r="N12" s="562"/>
      <c r="O12" s="523"/>
      <c r="P12" s="526"/>
      <c r="Q12" s="521"/>
      <c r="R12" s="528"/>
      <c r="S12" s="530"/>
      <c r="T12" s="519"/>
      <c r="AE12" s="55"/>
      <c r="AF12" s="56"/>
    </row>
    <row r="13" spans="1:32" s="4" customFormat="1" ht="27" customHeight="1" thickBot="1">
      <c r="A13" s="27" t="s">
        <v>97</v>
      </c>
      <c r="B13" s="20" t="s">
        <v>98</v>
      </c>
      <c r="C13" s="41" t="s">
        <v>99</v>
      </c>
      <c r="D13" s="8" t="s">
        <v>10</v>
      </c>
      <c r="E13" s="521"/>
      <c r="F13" s="523"/>
      <c r="G13" s="521"/>
      <c r="H13" s="523"/>
      <c r="I13" s="521"/>
      <c r="J13" s="523"/>
      <c r="K13" s="521"/>
      <c r="L13" s="523"/>
      <c r="M13" s="521"/>
      <c r="N13" s="562"/>
      <c r="O13" s="523"/>
      <c r="P13" s="526"/>
      <c r="Q13" s="521"/>
      <c r="R13" s="528"/>
      <c r="S13" s="530"/>
      <c r="T13" s="519"/>
      <c r="X13" s="4" t="s">
        <v>100</v>
      </c>
      <c r="Y13" s="4" t="s">
        <v>101</v>
      </c>
      <c r="Z13" s="4" t="s">
        <v>144</v>
      </c>
      <c r="AA13" s="4" t="s">
        <v>66</v>
      </c>
      <c r="AB13" s="4" t="s">
        <v>104</v>
      </c>
      <c r="AC13" s="4" t="s">
        <v>105</v>
      </c>
      <c r="AD13" s="4" t="s">
        <v>106</v>
      </c>
      <c r="AE13" s="57" t="s">
        <v>107</v>
      </c>
      <c r="AF13" s="58"/>
    </row>
    <row r="14" spans="1:32" s="38" customFormat="1" ht="45" customHeight="1">
      <c r="A14" s="115">
        <v>1</v>
      </c>
      <c r="B14" s="384" t="s">
        <v>261</v>
      </c>
      <c r="C14" s="385">
        <v>40549</v>
      </c>
      <c r="D14" s="386" t="s">
        <v>272</v>
      </c>
      <c r="E14" s="329">
        <v>2</v>
      </c>
      <c r="F14" s="330">
        <v>3</v>
      </c>
      <c r="G14" s="329">
        <v>3</v>
      </c>
      <c r="H14" s="330">
        <v>3</v>
      </c>
      <c r="I14" s="329">
        <v>2</v>
      </c>
      <c r="J14" s="330">
        <v>2</v>
      </c>
      <c r="K14" s="329">
        <v>2</v>
      </c>
      <c r="L14" s="330">
        <v>2</v>
      </c>
      <c r="M14" s="372">
        <v>2</v>
      </c>
      <c r="N14" s="365">
        <v>2</v>
      </c>
      <c r="O14" s="330">
        <v>3</v>
      </c>
      <c r="P14" s="333">
        <v>2</v>
      </c>
      <c r="Q14" s="329">
        <v>3</v>
      </c>
      <c r="R14" s="373">
        <v>2</v>
      </c>
      <c r="S14" s="366">
        <f>IF(AE14,AE14,"")</f>
        <v>33</v>
      </c>
      <c r="T14" s="512" t="str">
        <f>IF(S14="","",IF(AF14=1,"Ja","Nee"))</f>
        <v>Ja</v>
      </c>
      <c r="X14" s="38">
        <f>IF((E14+F14)&lt;4,0,1)</f>
        <v>1</v>
      </c>
      <c r="Y14" s="38">
        <f>IF((H14+G14)&lt;4,0,1)</f>
        <v>1</v>
      </c>
      <c r="Z14" s="38">
        <f>IF((I14+J14)&lt;4,0,1)</f>
        <v>1</v>
      </c>
      <c r="AA14" s="38">
        <f>IF((L14+K14)&lt;4,0,1)</f>
        <v>1</v>
      </c>
      <c r="AB14" s="38">
        <f>IF((M14+N14+O14)&lt;6,0,1)</f>
        <v>1</v>
      </c>
      <c r="AC14" s="38">
        <f>IF(P14&lt;2,0,1)</f>
        <v>1</v>
      </c>
      <c r="AD14" s="38">
        <f>IF((Q14+R14)&lt;4,0,1)</f>
        <v>1</v>
      </c>
      <c r="AE14" s="39">
        <f>SUM(E14:R14)</f>
        <v>33</v>
      </c>
      <c r="AF14" s="40">
        <f>IF((SUM(X14:AD14)=7),1,0)</f>
        <v>1</v>
      </c>
    </row>
    <row r="15" spans="1:32" s="38" customFormat="1" ht="45" customHeight="1">
      <c r="A15" s="116">
        <v>2</v>
      </c>
      <c r="B15" s="359" t="s">
        <v>262</v>
      </c>
      <c r="C15" s="360">
        <v>38789</v>
      </c>
      <c r="D15" s="387" t="s">
        <v>272</v>
      </c>
      <c r="E15" s="282">
        <v>3</v>
      </c>
      <c r="F15" s="284">
        <v>2</v>
      </c>
      <c r="G15" s="282">
        <v>3</v>
      </c>
      <c r="H15" s="284">
        <v>3</v>
      </c>
      <c r="I15" s="282">
        <v>2</v>
      </c>
      <c r="J15" s="284">
        <v>2</v>
      </c>
      <c r="K15" s="282">
        <v>3</v>
      </c>
      <c r="L15" s="284">
        <v>3</v>
      </c>
      <c r="M15" s="367">
        <v>3</v>
      </c>
      <c r="N15" s="368">
        <v>3</v>
      </c>
      <c r="O15" s="284">
        <v>3</v>
      </c>
      <c r="P15" s="285">
        <v>3</v>
      </c>
      <c r="Q15" s="282">
        <v>3</v>
      </c>
      <c r="R15" s="327">
        <v>3</v>
      </c>
      <c r="S15" s="369">
        <f>IF(AE15,AE15,"")</f>
        <v>39</v>
      </c>
      <c r="T15" s="513" t="str">
        <f aca="true" t="shared" si="0" ref="T15:T43">IF(S15="","",IF(AF15=1,"Ja","Nee"))</f>
        <v>Ja</v>
      </c>
      <c r="X15" s="38">
        <f>IF((E15+F15)&lt;4,0,1)</f>
        <v>1</v>
      </c>
      <c r="Y15" s="38">
        <f>IF((H15+G15)&lt;4,0,1)</f>
        <v>1</v>
      </c>
      <c r="Z15" s="38">
        <f>IF((I15+J15)&lt;4,0,1)</f>
        <v>1</v>
      </c>
      <c r="AA15" s="38">
        <f>IF((L15+K15)&lt;4,0,1)</f>
        <v>1</v>
      </c>
      <c r="AB15" s="38">
        <f>IF((M15+N15+O15)&lt;6,0,1)</f>
        <v>1</v>
      </c>
      <c r="AC15" s="38">
        <f>IF(P15&lt;2,0,1)</f>
        <v>1</v>
      </c>
      <c r="AD15" s="38">
        <f>IF((Q15+R15)&lt;4,0,1)</f>
        <v>1</v>
      </c>
      <c r="AE15" s="39">
        <f>SUM(E15:R15)</f>
        <v>39</v>
      </c>
      <c r="AF15" s="40">
        <f>IF((SUM(X15:AD15)=7),1,0)</f>
        <v>1</v>
      </c>
    </row>
    <row r="16" spans="1:32" s="38" customFormat="1" ht="45" customHeight="1">
      <c r="A16" s="116">
        <v>3</v>
      </c>
      <c r="B16" s="359" t="s">
        <v>263</v>
      </c>
      <c r="C16" s="360">
        <v>39733</v>
      </c>
      <c r="D16" s="387" t="s">
        <v>272</v>
      </c>
      <c r="E16" s="282">
        <v>3</v>
      </c>
      <c r="F16" s="284">
        <v>3</v>
      </c>
      <c r="G16" s="282">
        <v>3</v>
      </c>
      <c r="H16" s="284">
        <v>3</v>
      </c>
      <c r="I16" s="282">
        <v>2</v>
      </c>
      <c r="J16" s="284">
        <v>2</v>
      </c>
      <c r="K16" s="282">
        <v>3</v>
      </c>
      <c r="L16" s="284">
        <v>2</v>
      </c>
      <c r="M16" s="367">
        <v>3</v>
      </c>
      <c r="N16" s="368">
        <v>3</v>
      </c>
      <c r="O16" s="284">
        <v>3</v>
      </c>
      <c r="P16" s="285">
        <v>3</v>
      </c>
      <c r="Q16" s="282">
        <v>3</v>
      </c>
      <c r="R16" s="327">
        <v>3</v>
      </c>
      <c r="S16" s="369">
        <f aca="true" t="shared" si="1" ref="S16:S43">IF(AE16,AE16,"")</f>
        <v>39</v>
      </c>
      <c r="T16" s="513" t="str">
        <f t="shared" si="0"/>
        <v>Ja</v>
      </c>
      <c r="X16" s="38">
        <f aca="true" t="shared" si="2" ref="X16:X43">IF((E16+F16)&lt;4,0,1)</f>
        <v>1</v>
      </c>
      <c r="Y16" s="38">
        <f aca="true" t="shared" si="3" ref="Y16:Y43">IF((H16+G16)&lt;4,0,1)</f>
        <v>1</v>
      </c>
      <c r="Z16" s="38">
        <f aca="true" t="shared" si="4" ref="Z16:Z43">IF((I16+J16)&lt;4,0,1)</f>
        <v>1</v>
      </c>
      <c r="AA16" s="38">
        <f aca="true" t="shared" si="5" ref="AA16:AA43">IF((L16+K16)&lt;4,0,1)</f>
        <v>1</v>
      </c>
      <c r="AB16" s="38">
        <f aca="true" t="shared" si="6" ref="AB16:AB43">IF((M16+N16+O16)&lt;6,0,1)</f>
        <v>1</v>
      </c>
      <c r="AC16" s="38">
        <f aca="true" t="shared" si="7" ref="AC16:AC43">IF(P16&lt;2,0,1)</f>
        <v>1</v>
      </c>
      <c r="AD16" s="38">
        <f aca="true" t="shared" si="8" ref="AD16:AD43">IF((Q16+R16)&lt;4,0,1)</f>
        <v>1</v>
      </c>
      <c r="AE16" s="39">
        <f aca="true" t="shared" si="9" ref="AE16:AE43">SUM(E16:R16)</f>
        <v>39</v>
      </c>
      <c r="AF16" s="40">
        <f aca="true" t="shared" si="10" ref="AF16:AF43">IF((SUM(X16:AD16)=7),1,0)</f>
        <v>1</v>
      </c>
    </row>
    <row r="17" spans="1:32" s="38" customFormat="1" ht="45" customHeight="1">
      <c r="A17" s="116">
        <v>4</v>
      </c>
      <c r="B17" s="359" t="s">
        <v>264</v>
      </c>
      <c r="C17" s="360">
        <v>40822</v>
      </c>
      <c r="D17" s="387" t="s">
        <v>272</v>
      </c>
      <c r="E17" s="282">
        <v>2</v>
      </c>
      <c r="F17" s="284">
        <v>3</v>
      </c>
      <c r="G17" s="282">
        <v>3</v>
      </c>
      <c r="H17" s="284">
        <v>2</v>
      </c>
      <c r="I17" s="282">
        <v>2</v>
      </c>
      <c r="J17" s="284">
        <v>2</v>
      </c>
      <c r="K17" s="282">
        <v>2</v>
      </c>
      <c r="L17" s="284">
        <v>2</v>
      </c>
      <c r="M17" s="367">
        <v>3</v>
      </c>
      <c r="N17" s="368">
        <v>3</v>
      </c>
      <c r="O17" s="284">
        <v>3</v>
      </c>
      <c r="P17" s="285">
        <v>3</v>
      </c>
      <c r="Q17" s="282">
        <v>3</v>
      </c>
      <c r="R17" s="327">
        <v>3</v>
      </c>
      <c r="S17" s="369">
        <f t="shared" si="1"/>
        <v>36</v>
      </c>
      <c r="T17" s="513" t="str">
        <f t="shared" si="0"/>
        <v>Ja</v>
      </c>
      <c r="X17" s="38">
        <f t="shared" si="2"/>
        <v>1</v>
      </c>
      <c r="Y17" s="38">
        <f t="shared" si="3"/>
        <v>1</v>
      </c>
      <c r="Z17" s="38">
        <f t="shared" si="4"/>
        <v>1</v>
      </c>
      <c r="AA17" s="38">
        <f t="shared" si="5"/>
        <v>1</v>
      </c>
      <c r="AB17" s="38">
        <f t="shared" si="6"/>
        <v>1</v>
      </c>
      <c r="AC17" s="38">
        <f t="shared" si="7"/>
        <v>1</v>
      </c>
      <c r="AD17" s="38">
        <f t="shared" si="8"/>
        <v>1</v>
      </c>
      <c r="AE17" s="39">
        <f t="shared" si="9"/>
        <v>36</v>
      </c>
      <c r="AF17" s="40">
        <f t="shared" si="10"/>
        <v>1</v>
      </c>
    </row>
    <row r="18" spans="1:32" s="38" customFormat="1" ht="45" customHeight="1">
      <c r="A18" s="116">
        <v>5</v>
      </c>
      <c r="B18" s="359" t="s">
        <v>265</v>
      </c>
      <c r="C18" s="360">
        <v>40090</v>
      </c>
      <c r="D18" s="387" t="s">
        <v>272</v>
      </c>
      <c r="E18" s="282">
        <v>2</v>
      </c>
      <c r="F18" s="284">
        <v>2</v>
      </c>
      <c r="G18" s="282">
        <v>3</v>
      </c>
      <c r="H18" s="284">
        <v>3</v>
      </c>
      <c r="I18" s="282">
        <v>3</v>
      </c>
      <c r="J18" s="284">
        <v>2</v>
      </c>
      <c r="K18" s="282">
        <v>2</v>
      </c>
      <c r="L18" s="284">
        <v>2</v>
      </c>
      <c r="M18" s="367">
        <v>3</v>
      </c>
      <c r="N18" s="368">
        <v>3</v>
      </c>
      <c r="O18" s="284">
        <v>3</v>
      </c>
      <c r="P18" s="285">
        <v>3</v>
      </c>
      <c r="Q18" s="282">
        <v>3</v>
      </c>
      <c r="R18" s="327">
        <v>3</v>
      </c>
      <c r="S18" s="369">
        <f t="shared" si="1"/>
        <v>37</v>
      </c>
      <c r="T18" s="513" t="str">
        <f t="shared" si="0"/>
        <v>Ja</v>
      </c>
      <c r="X18" s="38">
        <f t="shared" si="2"/>
        <v>1</v>
      </c>
      <c r="Y18" s="38">
        <f t="shared" si="3"/>
        <v>1</v>
      </c>
      <c r="Z18" s="38">
        <f t="shared" si="4"/>
        <v>1</v>
      </c>
      <c r="AA18" s="38">
        <f t="shared" si="5"/>
        <v>1</v>
      </c>
      <c r="AB18" s="38">
        <f t="shared" si="6"/>
        <v>1</v>
      </c>
      <c r="AC18" s="38">
        <f t="shared" si="7"/>
        <v>1</v>
      </c>
      <c r="AD18" s="38">
        <f t="shared" si="8"/>
        <v>1</v>
      </c>
      <c r="AE18" s="39">
        <f t="shared" si="9"/>
        <v>37</v>
      </c>
      <c r="AF18" s="40">
        <f t="shared" si="10"/>
        <v>1</v>
      </c>
    </row>
    <row r="19" spans="1:32" s="38" customFormat="1" ht="45" customHeight="1">
      <c r="A19" s="116">
        <v>6</v>
      </c>
      <c r="B19" s="359" t="s">
        <v>266</v>
      </c>
      <c r="C19" s="360">
        <v>38842</v>
      </c>
      <c r="D19" s="387" t="s">
        <v>229</v>
      </c>
      <c r="E19" s="282">
        <v>3</v>
      </c>
      <c r="F19" s="284">
        <v>2</v>
      </c>
      <c r="G19" s="282">
        <v>3</v>
      </c>
      <c r="H19" s="284">
        <v>3</v>
      </c>
      <c r="I19" s="282">
        <v>3</v>
      </c>
      <c r="J19" s="284">
        <v>2</v>
      </c>
      <c r="K19" s="282">
        <v>3</v>
      </c>
      <c r="L19" s="284">
        <v>3</v>
      </c>
      <c r="M19" s="367">
        <v>2</v>
      </c>
      <c r="N19" s="368">
        <v>3</v>
      </c>
      <c r="O19" s="284">
        <v>3</v>
      </c>
      <c r="P19" s="285">
        <v>3</v>
      </c>
      <c r="Q19" s="282">
        <v>3</v>
      </c>
      <c r="R19" s="327">
        <v>3</v>
      </c>
      <c r="S19" s="369">
        <f t="shared" si="1"/>
        <v>39</v>
      </c>
      <c r="T19" s="513" t="str">
        <f t="shared" si="0"/>
        <v>Ja</v>
      </c>
      <c r="X19" s="38">
        <f t="shared" si="2"/>
        <v>1</v>
      </c>
      <c r="Y19" s="38">
        <f t="shared" si="3"/>
        <v>1</v>
      </c>
      <c r="Z19" s="38">
        <f t="shared" si="4"/>
        <v>1</v>
      </c>
      <c r="AA19" s="38">
        <f t="shared" si="5"/>
        <v>1</v>
      </c>
      <c r="AB19" s="38">
        <f t="shared" si="6"/>
        <v>1</v>
      </c>
      <c r="AC19" s="38">
        <f t="shared" si="7"/>
        <v>1</v>
      </c>
      <c r="AD19" s="38">
        <f t="shared" si="8"/>
        <v>1</v>
      </c>
      <c r="AE19" s="39">
        <f t="shared" si="9"/>
        <v>39</v>
      </c>
      <c r="AF19" s="40">
        <f t="shared" si="10"/>
        <v>1</v>
      </c>
    </row>
    <row r="20" spans="1:32" s="38" customFormat="1" ht="45" customHeight="1">
      <c r="A20" s="116">
        <v>7</v>
      </c>
      <c r="B20" s="359" t="s">
        <v>267</v>
      </c>
      <c r="C20" s="360">
        <v>39274</v>
      </c>
      <c r="D20" s="387" t="s">
        <v>229</v>
      </c>
      <c r="E20" s="282">
        <v>3</v>
      </c>
      <c r="F20" s="284">
        <v>3</v>
      </c>
      <c r="G20" s="282">
        <v>3</v>
      </c>
      <c r="H20" s="284">
        <v>3</v>
      </c>
      <c r="I20" s="282">
        <v>3</v>
      </c>
      <c r="J20" s="284">
        <v>2</v>
      </c>
      <c r="K20" s="282">
        <v>2</v>
      </c>
      <c r="L20" s="284">
        <v>3</v>
      </c>
      <c r="M20" s="367">
        <v>3</v>
      </c>
      <c r="N20" s="368">
        <v>3</v>
      </c>
      <c r="O20" s="284">
        <v>2</v>
      </c>
      <c r="P20" s="285">
        <v>3</v>
      </c>
      <c r="Q20" s="282">
        <v>3</v>
      </c>
      <c r="R20" s="327">
        <v>3</v>
      </c>
      <c r="S20" s="369">
        <f t="shared" si="1"/>
        <v>39</v>
      </c>
      <c r="T20" s="513" t="str">
        <f t="shared" si="0"/>
        <v>Ja</v>
      </c>
      <c r="X20" s="38">
        <f t="shared" si="2"/>
        <v>1</v>
      </c>
      <c r="Y20" s="38">
        <f t="shared" si="3"/>
        <v>1</v>
      </c>
      <c r="Z20" s="38">
        <f t="shared" si="4"/>
        <v>1</v>
      </c>
      <c r="AA20" s="38">
        <f t="shared" si="5"/>
        <v>1</v>
      </c>
      <c r="AB20" s="38">
        <f t="shared" si="6"/>
        <v>1</v>
      </c>
      <c r="AC20" s="38">
        <f t="shared" si="7"/>
        <v>1</v>
      </c>
      <c r="AD20" s="38">
        <f t="shared" si="8"/>
        <v>1</v>
      </c>
      <c r="AE20" s="39">
        <f t="shared" si="9"/>
        <v>39</v>
      </c>
      <c r="AF20" s="40">
        <f t="shared" si="10"/>
        <v>1</v>
      </c>
    </row>
    <row r="21" spans="1:32" s="38" customFormat="1" ht="45" customHeight="1">
      <c r="A21" s="116">
        <v>8</v>
      </c>
      <c r="B21" s="359" t="s">
        <v>268</v>
      </c>
      <c r="C21" s="360">
        <v>39958</v>
      </c>
      <c r="D21" s="387" t="s">
        <v>229</v>
      </c>
      <c r="E21" s="282">
        <v>3</v>
      </c>
      <c r="F21" s="284">
        <v>3</v>
      </c>
      <c r="G21" s="282">
        <v>3</v>
      </c>
      <c r="H21" s="284">
        <v>3</v>
      </c>
      <c r="I21" s="282">
        <v>2</v>
      </c>
      <c r="J21" s="284">
        <v>2</v>
      </c>
      <c r="K21" s="282">
        <v>3</v>
      </c>
      <c r="L21" s="284">
        <v>3</v>
      </c>
      <c r="M21" s="367">
        <v>3</v>
      </c>
      <c r="N21" s="368">
        <v>3</v>
      </c>
      <c r="O21" s="284">
        <v>3</v>
      </c>
      <c r="P21" s="285">
        <v>3</v>
      </c>
      <c r="Q21" s="282">
        <v>3</v>
      </c>
      <c r="R21" s="327">
        <v>2</v>
      </c>
      <c r="S21" s="369">
        <f t="shared" si="1"/>
        <v>39</v>
      </c>
      <c r="T21" s="513" t="str">
        <f t="shared" si="0"/>
        <v>Ja</v>
      </c>
      <c r="X21" s="38">
        <f t="shared" si="2"/>
        <v>1</v>
      </c>
      <c r="Y21" s="38">
        <f t="shared" si="3"/>
        <v>1</v>
      </c>
      <c r="Z21" s="38">
        <f t="shared" si="4"/>
        <v>1</v>
      </c>
      <c r="AA21" s="38">
        <f t="shared" si="5"/>
        <v>1</v>
      </c>
      <c r="AB21" s="38">
        <f t="shared" si="6"/>
        <v>1</v>
      </c>
      <c r="AC21" s="38">
        <f t="shared" si="7"/>
        <v>1</v>
      </c>
      <c r="AD21" s="38">
        <f t="shared" si="8"/>
        <v>1</v>
      </c>
      <c r="AE21" s="39">
        <f t="shared" si="9"/>
        <v>39</v>
      </c>
      <c r="AF21" s="40">
        <f t="shared" si="10"/>
        <v>1</v>
      </c>
    </row>
    <row r="22" spans="1:32" s="38" customFormat="1" ht="45" customHeight="1">
      <c r="A22" s="116">
        <v>9</v>
      </c>
      <c r="B22" s="359" t="s">
        <v>269</v>
      </c>
      <c r="C22" s="360">
        <v>39917</v>
      </c>
      <c r="D22" s="387" t="s">
        <v>229</v>
      </c>
      <c r="E22" s="282">
        <v>3</v>
      </c>
      <c r="F22" s="284">
        <v>2</v>
      </c>
      <c r="G22" s="282">
        <v>3</v>
      </c>
      <c r="H22" s="284">
        <v>3</v>
      </c>
      <c r="I22" s="282">
        <v>2</v>
      </c>
      <c r="J22" s="284">
        <v>2</v>
      </c>
      <c r="K22" s="282">
        <v>2</v>
      </c>
      <c r="L22" s="284">
        <v>2</v>
      </c>
      <c r="M22" s="367">
        <v>3</v>
      </c>
      <c r="N22" s="368">
        <v>2</v>
      </c>
      <c r="O22" s="284">
        <v>3</v>
      </c>
      <c r="P22" s="285">
        <v>3</v>
      </c>
      <c r="Q22" s="282">
        <v>3</v>
      </c>
      <c r="R22" s="327">
        <v>3</v>
      </c>
      <c r="S22" s="369">
        <f t="shared" si="1"/>
        <v>36</v>
      </c>
      <c r="T22" s="513" t="str">
        <f t="shared" si="0"/>
        <v>Ja</v>
      </c>
      <c r="X22" s="38">
        <f t="shared" si="2"/>
        <v>1</v>
      </c>
      <c r="Y22" s="38">
        <f t="shared" si="3"/>
        <v>1</v>
      </c>
      <c r="Z22" s="38">
        <f t="shared" si="4"/>
        <v>1</v>
      </c>
      <c r="AA22" s="38">
        <f t="shared" si="5"/>
        <v>1</v>
      </c>
      <c r="AB22" s="38">
        <f t="shared" si="6"/>
        <v>1</v>
      </c>
      <c r="AC22" s="38">
        <f t="shared" si="7"/>
        <v>1</v>
      </c>
      <c r="AD22" s="38">
        <f t="shared" si="8"/>
        <v>1</v>
      </c>
      <c r="AE22" s="39">
        <f t="shared" si="9"/>
        <v>36</v>
      </c>
      <c r="AF22" s="40">
        <f t="shared" si="10"/>
        <v>1</v>
      </c>
    </row>
    <row r="23" spans="1:32" s="38" customFormat="1" ht="45" customHeight="1">
      <c r="A23" s="116">
        <v>10</v>
      </c>
      <c r="B23" s="359" t="s">
        <v>270</v>
      </c>
      <c r="C23" s="360">
        <v>40353</v>
      </c>
      <c r="D23" s="387" t="s">
        <v>229</v>
      </c>
      <c r="E23" s="282">
        <v>3</v>
      </c>
      <c r="F23" s="284">
        <v>2</v>
      </c>
      <c r="G23" s="282">
        <v>2</v>
      </c>
      <c r="H23" s="284">
        <v>2</v>
      </c>
      <c r="I23" s="282">
        <v>3</v>
      </c>
      <c r="J23" s="284">
        <v>2</v>
      </c>
      <c r="K23" s="282">
        <v>2</v>
      </c>
      <c r="L23" s="284">
        <v>2</v>
      </c>
      <c r="M23" s="367">
        <v>2</v>
      </c>
      <c r="N23" s="368">
        <v>2</v>
      </c>
      <c r="O23" s="284">
        <v>2</v>
      </c>
      <c r="P23" s="285">
        <v>3</v>
      </c>
      <c r="Q23" s="282">
        <v>3</v>
      </c>
      <c r="R23" s="327">
        <v>3</v>
      </c>
      <c r="S23" s="369">
        <f t="shared" si="1"/>
        <v>33</v>
      </c>
      <c r="T23" s="513" t="str">
        <f t="shared" si="0"/>
        <v>Ja</v>
      </c>
      <c r="X23" s="38">
        <f t="shared" si="2"/>
        <v>1</v>
      </c>
      <c r="Y23" s="38">
        <f t="shared" si="3"/>
        <v>1</v>
      </c>
      <c r="Z23" s="38">
        <f t="shared" si="4"/>
        <v>1</v>
      </c>
      <c r="AA23" s="38">
        <f t="shared" si="5"/>
        <v>1</v>
      </c>
      <c r="AB23" s="38">
        <f t="shared" si="6"/>
        <v>1</v>
      </c>
      <c r="AC23" s="38">
        <f t="shared" si="7"/>
        <v>1</v>
      </c>
      <c r="AD23" s="38">
        <f t="shared" si="8"/>
        <v>1</v>
      </c>
      <c r="AE23" s="39">
        <f t="shared" si="9"/>
        <v>33</v>
      </c>
      <c r="AF23" s="40">
        <f t="shared" si="10"/>
        <v>1</v>
      </c>
    </row>
    <row r="24" spans="1:32" s="38" customFormat="1" ht="45" customHeight="1">
      <c r="A24" s="116">
        <v>11</v>
      </c>
      <c r="B24" s="359" t="s">
        <v>271</v>
      </c>
      <c r="C24" s="360">
        <v>40674</v>
      </c>
      <c r="D24" s="387" t="s">
        <v>229</v>
      </c>
      <c r="E24" s="282">
        <v>3</v>
      </c>
      <c r="F24" s="284">
        <v>2</v>
      </c>
      <c r="G24" s="282">
        <v>2</v>
      </c>
      <c r="H24" s="284">
        <v>3</v>
      </c>
      <c r="I24" s="282">
        <v>2</v>
      </c>
      <c r="J24" s="284">
        <v>2</v>
      </c>
      <c r="K24" s="282">
        <v>3</v>
      </c>
      <c r="L24" s="284">
        <v>2</v>
      </c>
      <c r="M24" s="367">
        <v>3</v>
      </c>
      <c r="N24" s="368">
        <v>2</v>
      </c>
      <c r="O24" s="284">
        <v>3</v>
      </c>
      <c r="P24" s="285">
        <v>2</v>
      </c>
      <c r="Q24" s="282">
        <v>3</v>
      </c>
      <c r="R24" s="327">
        <v>3</v>
      </c>
      <c r="S24" s="369">
        <f t="shared" si="1"/>
        <v>35</v>
      </c>
      <c r="T24" s="513" t="str">
        <f t="shared" si="0"/>
        <v>Ja</v>
      </c>
      <c r="X24" s="38">
        <f t="shared" si="2"/>
        <v>1</v>
      </c>
      <c r="Y24" s="38">
        <f t="shared" si="3"/>
        <v>1</v>
      </c>
      <c r="Z24" s="38">
        <f t="shared" si="4"/>
        <v>1</v>
      </c>
      <c r="AA24" s="38">
        <f t="shared" si="5"/>
        <v>1</v>
      </c>
      <c r="AB24" s="38">
        <f t="shared" si="6"/>
        <v>1</v>
      </c>
      <c r="AC24" s="38">
        <f t="shared" si="7"/>
        <v>1</v>
      </c>
      <c r="AD24" s="38">
        <f t="shared" si="8"/>
        <v>1</v>
      </c>
      <c r="AE24" s="39">
        <f t="shared" si="9"/>
        <v>35</v>
      </c>
      <c r="AF24" s="40">
        <f t="shared" si="10"/>
        <v>1</v>
      </c>
    </row>
    <row r="25" spans="1:32" s="38" customFormat="1" ht="45" customHeight="1">
      <c r="A25" s="116">
        <v>12</v>
      </c>
      <c r="B25" s="359"/>
      <c r="C25" s="360"/>
      <c r="D25" s="387"/>
      <c r="E25" s="282"/>
      <c r="F25" s="284"/>
      <c r="G25" s="282"/>
      <c r="H25" s="284"/>
      <c r="I25" s="282"/>
      <c r="J25" s="284"/>
      <c r="K25" s="282"/>
      <c r="L25" s="284"/>
      <c r="M25" s="367"/>
      <c r="N25" s="368"/>
      <c r="O25" s="284"/>
      <c r="P25" s="285"/>
      <c r="Q25" s="282"/>
      <c r="R25" s="327"/>
      <c r="S25" s="369" t="str">
        <f t="shared" si="1"/>
        <v/>
      </c>
      <c r="T25" s="513" t="str">
        <f t="shared" si="0"/>
        <v/>
      </c>
      <c r="X25" s="38">
        <f t="shared" si="2"/>
        <v>0</v>
      </c>
      <c r="Y25" s="38">
        <f t="shared" si="3"/>
        <v>0</v>
      </c>
      <c r="Z25" s="38">
        <f t="shared" si="4"/>
        <v>0</v>
      </c>
      <c r="AA25" s="38">
        <f t="shared" si="5"/>
        <v>0</v>
      </c>
      <c r="AB25" s="38">
        <f t="shared" si="6"/>
        <v>0</v>
      </c>
      <c r="AC25" s="38">
        <f t="shared" si="7"/>
        <v>0</v>
      </c>
      <c r="AD25" s="38">
        <f t="shared" si="8"/>
        <v>0</v>
      </c>
      <c r="AE25" s="39">
        <f t="shared" si="9"/>
        <v>0</v>
      </c>
      <c r="AF25" s="40">
        <f t="shared" si="10"/>
        <v>0</v>
      </c>
    </row>
    <row r="26" spans="1:32" s="38" customFormat="1" ht="45" customHeight="1">
      <c r="A26" s="116">
        <v>13</v>
      </c>
      <c r="B26" s="359"/>
      <c r="C26" s="360"/>
      <c r="D26" s="387"/>
      <c r="E26" s="282"/>
      <c r="F26" s="284"/>
      <c r="G26" s="282"/>
      <c r="H26" s="284"/>
      <c r="I26" s="282"/>
      <c r="J26" s="284"/>
      <c r="K26" s="282"/>
      <c r="L26" s="284"/>
      <c r="M26" s="367"/>
      <c r="N26" s="368"/>
      <c r="O26" s="284"/>
      <c r="P26" s="285"/>
      <c r="Q26" s="282"/>
      <c r="R26" s="327"/>
      <c r="S26" s="369" t="str">
        <f t="shared" si="1"/>
        <v/>
      </c>
      <c r="T26" s="513" t="str">
        <f t="shared" si="0"/>
        <v/>
      </c>
      <c r="X26" s="38">
        <f t="shared" si="2"/>
        <v>0</v>
      </c>
      <c r="Y26" s="38">
        <f t="shared" si="3"/>
        <v>0</v>
      </c>
      <c r="Z26" s="38">
        <f t="shared" si="4"/>
        <v>0</v>
      </c>
      <c r="AA26" s="38">
        <f t="shared" si="5"/>
        <v>0</v>
      </c>
      <c r="AB26" s="38">
        <f t="shared" si="6"/>
        <v>0</v>
      </c>
      <c r="AC26" s="38">
        <f t="shared" si="7"/>
        <v>0</v>
      </c>
      <c r="AD26" s="38">
        <f t="shared" si="8"/>
        <v>0</v>
      </c>
      <c r="AE26" s="39">
        <f t="shared" si="9"/>
        <v>0</v>
      </c>
      <c r="AF26" s="40">
        <f t="shared" si="10"/>
        <v>0</v>
      </c>
    </row>
    <row r="27" spans="1:32" s="38" customFormat="1" ht="45" customHeight="1">
      <c r="A27" s="116">
        <v>14</v>
      </c>
      <c r="B27" s="359"/>
      <c r="C27" s="360"/>
      <c r="D27" s="387"/>
      <c r="E27" s="282"/>
      <c r="F27" s="284"/>
      <c r="G27" s="282"/>
      <c r="H27" s="284"/>
      <c r="I27" s="282"/>
      <c r="J27" s="284"/>
      <c r="K27" s="282"/>
      <c r="L27" s="284"/>
      <c r="M27" s="367"/>
      <c r="N27" s="368"/>
      <c r="O27" s="284"/>
      <c r="P27" s="285"/>
      <c r="Q27" s="282"/>
      <c r="R27" s="327"/>
      <c r="S27" s="369" t="str">
        <f t="shared" si="1"/>
        <v/>
      </c>
      <c r="T27" s="513" t="str">
        <f t="shared" si="0"/>
        <v/>
      </c>
      <c r="X27" s="38">
        <f t="shared" si="2"/>
        <v>0</v>
      </c>
      <c r="Y27" s="38">
        <f t="shared" si="3"/>
        <v>0</v>
      </c>
      <c r="Z27" s="38">
        <f t="shared" si="4"/>
        <v>0</v>
      </c>
      <c r="AA27" s="38">
        <f t="shared" si="5"/>
        <v>0</v>
      </c>
      <c r="AB27" s="38">
        <f t="shared" si="6"/>
        <v>0</v>
      </c>
      <c r="AC27" s="38">
        <f t="shared" si="7"/>
        <v>0</v>
      </c>
      <c r="AD27" s="38">
        <f t="shared" si="8"/>
        <v>0</v>
      </c>
      <c r="AE27" s="39">
        <f t="shared" si="9"/>
        <v>0</v>
      </c>
      <c r="AF27" s="40">
        <f t="shared" si="10"/>
        <v>0</v>
      </c>
    </row>
    <row r="28" spans="1:32" s="38" customFormat="1" ht="45" customHeight="1">
      <c r="A28" s="116">
        <v>15</v>
      </c>
      <c r="B28" s="359"/>
      <c r="C28" s="360"/>
      <c r="D28" s="387"/>
      <c r="E28" s="282"/>
      <c r="F28" s="284"/>
      <c r="G28" s="282"/>
      <c r="H28" s="284"/>
      <c r="I28" s="282"/>
      <c r="J28" s="284"/>
      <c r="K28" s="282"/>
      <c r="L28" s="284"/>
      <c r="M28" s="367"/>
      <c r="N28" s="368"/>
      <c r="O28" s="284"/>
      <c r="P28" s="285"/>
      <c r="Q28" s="282"/>
      <c r="R28" s="327"/>
      <c r="S28" s="369" t="str">
        <f t="shared" si="1"/>
        <v/>
      </c>
      <c r="T28" s="513" t="str">
        <f t="shared" si="0"/>
        <v/>
      </c>
      <c r="X28" s="38">
        <f t="shared" si="2"/>
        <v>0</v>
      </c>
      <c r="Y28" s="38">
        <f t="shared" si="3"/>
        <v>0</v>
      </c>
      <c r="Z28" s="38">
        <f t="shared" si="4"/>
        <v>0</v>
      </c>
      <c r="AA28" s="38">
        <f t="shared" si="5"/>
        <v>0</v>
      </c>
      <c r="AB28" s="38">
        <f t="shared" si="6"/>
        <v>0</v>
      </c>
      <c r="AC28" s="38">
        <f t="shared" si="7"/>
        <v>0</v>
      </c>
      <c r="AD28" s="38">
        <f t="shared" si="8"/>
        <v>0</v>
      </c>
      <c r="AE28" s="39">
        <f t="shared" si="9"/>
        <v>0</v>
      </c>
      <c r="AF28" s="40">
        <f t="shared" si="10"/>
        <v>0</v>
      </c>
    </row>
    <row r="29" spans="1:32" s="38" customFormat="1" ht="45" customHeight="1">
      <c r="A29" s="370">
        <v>16</v>
      </c>
      <c r="B29" s="359"/>
      <c r="C29" s="360"/>
      <c r="D29" s="387"/>
      <c r="E29" s="282"/>
      <c r="F29" s="284"/>
      <c r="G29" s="282"/>
      <c r="H29" s="284"/>
      <c r="I29" s="282"/>
      <c r="J29" s="284"/>
      <c r="K29" s="282"/>
      <c r="L29" s="284"/>
      <c r="M29" s="367"/>
      <c r="N29" s="368"/>
      <c r="O29" s="284"/>
      <c r="P29" s="285"/>
      <c r="Q29" s="282"/>
      <c r="R29" s="327"/>
      <c r="S29" s="369" t="str">
        <f t="shared" si="1"/>
        <v/>
      </c>
      <c r="T29" s="513" t="str">
        <f t="shared" si="0"/>
        <v/>
      </c>
      <c r="X29" s="38">
        <f t="shared" si="2"/>
        <v>0</v>
      </c>
      <c r="Y29" s="38">
        <f t="shared" si="3"/>
        <v>0</v>
      </c>
      <c r="Z29" s="38">
        <f t="shared" si="4"/>
        <v>0</v>
      </c>
      <c r="AA29" s="38">
        <f t="shared" si="5"/>
        <v>0</v>
      </c>
      <c r="AB29" s="38">
        <f t="shared" si="6"/>
        <v>0</v>
      </c>
      <c r="AC29" s="38">
        <f t="shared" si="7"/>
        <v>0</v>
      </c>
      <c r="AD29" s="38">
        <f t="shared" si="8"/>
        <v>0</v>
      </c>
      <c r="AE29" s="39">
        <f t="shared" si="9"/>
        <v>0</v>
      </c>
      <c r="AF29" s="40">
        <f t="shared" si="10"/>
        <v>0</v>
      </c>
    </row>
    <row r="30" spans="1:32" s="38" customFormat="1" ht="45" customHeight="1">
      <c r="A30" s="116">
        <v>17</v>
      </c>
      <c r="B30" s="359"/>
      <c r="C30" s="360"/>
      <c r="D30" s="387"/>
      <c r="E30" s="282"/>
      <c r="F30" s="284"/>
      <c r="G30" s="282"/>
      <c r="H30" s="284"/>
      <c r="I30" s="282"/>
      <c r="J30" s="284"/>
      <c r="K30" s="282"/>
      <c r="L30" s="284"/>
      <c r="M30" s="367"/>
      <c r="N30" s="368"/>
      <c r="O30" s="284"/>
      <c r="P30" s="285"/>
      <c r="Q30" s="282"/>
      <c r="R30" s="327"/>
      <c r="S30" s="369" t="str">
        <f t="shared" si="1"/>
        <v/>
      </c>
      <c r="T30" s="513" t="str">
        <f t="shared" si="0"/>
        <v/>
      </c>
      <c r="X30" s="38">
        <f t="shared" si="2"/>
        <v>0</v>
      </c>
      <c r="Y30" s="38">
        <f t="shared" si="3"/>
        <v>0</v>
      </c>
      <c r="Z30" s="38">
        <f t="shared" si="4"/>
        <v>0</v>
      </c>
      <c r="AA30" s="38">
        <f t="shared" si="5"/>
        <v>0</v>
      </c>
      <c r="AB30" s="38">
        <f t="shared" si="6"/>
        <v>0</v>
      </c>
      <c r="AC30" s="38">
        <f t="shared" si="7"/>
        <v>0</v>
      </c>
      <c r="AD30" s="38">
        <f t="shared" si="8"/>
        <v>0</v>
      </c>
      <c r="AE30" s="39">
        <f t="shared" si="9"/>
        <v>0</v>
      </c>
      <c r="AF30" s="40">
        <f t="shared" si="10"/>
        <v>0</v>
      </c>
    </row>
    <row r="31" spans="1:32" s="38" customFormat="1" ht="45" customHeight="1">
      <c r="A31" s="117">
        <v>18</v>
      </c>
      <c r="B31" s="359"/>
      <c r="C31" s="360"/>
      <c r="D31" s="387"/>
      <c r="E31" s="282"/>
      <c r="F31" s="284"/>
      <c r="G31" s="282"/>
      <c r="H31" s="284"/>
      <c r="I31" s="282"/>
      <c r="J31" s="284"/>
      <c r="K31" s="282"/>
      <c r="L31" s="284"/>
      <c r="M31" s="367"/>
      <c r="N31" s="368"/>
      <c r="O31" s="284"/>
      <c r="P31" s="285"/>
      <c r="Q31" s="282"/>
      <c r="R31" s="327"/>
      <c r="S31" s="369" t="str">
        <f t="shared" si="1"/>
        <v/>
      </c>
      <c r="T31" s="513" t="str">
        <f t="shared" si="0"/>
        <v/>
      </c>
      <c r="X31" s="38">
        <f t="shared" si="2"/>
        <v>0</v>
      </c>
      <c r="Y31" s="38">
        <f t="shared" si="3"/>
        <v>0</v>
      </c>
      <c r="Z31" s="38">
        <f t="shared" si="4"/>
        <v>0</v>
      </c>
      <c r="AA31" s="38">
        <f t="shared" si="5"/>
        <v>0</v>
      </c>
      <c r="AB31" s="38">
        <f t="shared" si="6"/>
        <v>0</v>
      </c>
      <c r="AC31" s="38">
        <f t="shared" si="7"/>
        <v>0</v>
      </c>
      <c r="AD31" s="38">
        <f t="shared" si="8"/>
        <v>0</v>
      </c>
      <c r="AE31" s="39">
        <f t="shared" si="9"/>
        <v>0</v>
      </c>
      <c r="AF31" s="40">
        <f t="shared" si="10"/>
        <v>0</v>
      </c>
    </row>
    <row r="32" spans="1:32" s="38" customFormat="1" ht="45" customHeight="1">
      <c r="A32" s="118">
        <v>19</v>
      </c>
      <c r="B32" s="359"/>
      <c r="C32" s="360"/>
      <c r="D32" s="387"/>
      <c r="E32" s="282"/>
      <c r="F32" s="284"/>
      <c r="G32" s="282"/>
      <c r="H32" s="284"/>
      <c r="I32" s="282"/>
      <c r="J32" s="284"/>
      <c r="K32" s="282"/>
      <c r="L32" s="284"/>
      <c r="M32" s="367"/>
      <c r="N32" s="368"/>
      <c r="O32" s="284"/>
      <c r="P32" s="285"/>
      <c r="Q32" s="282"/>
      <c r="R32" s="327"/>
      <c r="S32" s="369" t="str">
        <f t="shared" si="1"/>
        <v/>
      </c>
      <c r="T32" s="513" t="str">
        <f t="shared" si="0"/>
        <v/>
      </c>
      <c r="X32" s="38">
        <f t="shared" si="2"/>
        <v>0</v>
      </c>
      <c r="Y32" s="38">
        <f t="shared" si="3"/>
        <v>0</v>
      </c>
      <c r="Z32" s="38">
        <f t="shared" si="4"/>
        <v>0</v>
      </c>
      <c r="AA32" s="38">
        <f t="shared" si="5"/>
        <v>0</v>
      </c>
      <c r="AB32" s="38">
        <f t="shared" si="6"/>
        <v>0</v>
      </c>
      <c r="AC32" s="38">
        <f t="shared" si="7"/>
        <v>0</v>
      </c>
      <c r="AD32" s="38">
        <f t="shared" si="8"/>
        <v>0</v>
      </c>
      <c r="AE32" s="39">
        <f t="shared" si="9"/>
        <v>0</v>
      </c>
      <c r="AF32" s="40">
        <f t="shared" si="10"/>
        <v>0</v>
      </c>
    </row>
    <row r="33" spans="1:35" s="38" customFormat="1" ht="45" customHeight="1">
      <c r="A33" s="117">
        <v>20</v>
      </c>
      <c r="B33" s="359"/>
      <c r="C33" s="360"/>
      <c r="D33" s="387"/>
      <c r="E33" s="282"/>
      <c r="F33" s="284"/>
      <c r="G33" s="282"/>
      <c r="H33" s="284"/>
      <c r="I33" s="282"/>
      <c r="J33" s="284"/>
      <c r="K33" s="282"/>
      <c r="L33" s="284"/>
      <c r="M33" s="367"/>
      <c r="N33" s="368"/>
      <c r="O33" s="284"/>
      <c r="P33" s="285"/>
      <c r="Q33" s="282"/>
      <c r="R33" s="327"/>
      <c r="S33" s="369" t="str">
        <f t="shared" si="1"/>
        <v/>
      </c>
      <c r="T33" s="513" t="str">
        <f t="shared" si="0"/>
        <v/>
      </c>
      <c r="X33" s="38">
        <f t="shared" si="2"/>
        <v>0</v>
      </c>
      <c r="Y33" s="38">
        <f t="shared" si="3"/>
        <v>0</v>
      </c>
      <c r="Z33" s="38">
        <f t="shared" si="4"/>
        <v>0</v>
      </c>
      <c r="AA33" s="38">
        <f t="shared" si="5"/>
        <v>0</v>
      </c>
      <c r="AB33" s="38">
        <f t="shared" si="6"/>
        <v>0</v>
      </c>
      <c r="AC33" s="38">
        <f t="shared" si="7"/>
        <v>0</v>
      </c>
      <c r="AD33" s="38">
        <f t="shared" si="8"/>
        <v>0</v>
      </c>
      <c r="AE33" s="39">
        <f t="shared" si="9"/>
        <v>0</v>
      </c>
      <c r="AF33" s="40">
        <f t="shared" si="10"/>
        <v>0</v>
      </c>
      <c r="AG33" s="131"/>
      <c r="AH33" s="131"/>
      <c r="AI33" s="131"/>
    </row>
    <row r="34" spans="1:32" s="38" customFormat="1" ht="45" customHeight="1">
      <c r="A34" s="371">
        <v>21</v>
      </c>
      <c r="B34" s="359"/>
      <c r="C34" s="360"/>
      <c r="D34" s="387"/>
      <c r="E34" s="282"/>
      <c r="F34" s="284"/>
      <c r="G34" s="282"/>
      <c r="H34" s="284"/>
      <c r="I34" s="282"/>
      <c r="J34" s="284"/>
      <c r="K34" s="282"/>
      <c r="L34" s="284"/>
      <c r="M34" s="367"/>
      <c r="N34" s="368"/>
      <c r="O34" s="284"/>
      <c r="P34" s="285"/>
      <c r="Q34" s="282"/>
      <c r="R34" s="327"/>
      <c r="S34" s="369" t="str">
        <f t="shared" si="1"/>
        <v/>
      </c>
      <c r="T34" s="513" t="str">
        <f t="shared" si="0"/>
        <v/>
      </c>
      <c r="X34" s="38">
        <f t="shared" si="2"/>
        <v>0</v>
      </c>
      <c r="Y34" s="38">
        <f t="shared" si="3"/>
        <v>0</v>
      </c>
      <c r="Z34" s="38">
        <f t="shared" si="4"/>
        <v>0</v>
      </c>
      <c r="AA34" s="38">
        <f t="shared" si="5"/>
        <v>0</v>
      </c>
      <c r="AB34" s="38">
        <f t="shared" si="6"/>
        <v>0</v>
      </c>
      <c r="AC34" s="38">
        <f t="shared" si="7"/>
        <v>0</v>
      </c>
      <c r="AD34" s="38">
        <f t="shared" si="8"/>
        <v>0</v>
      </c>
      <c r="AE34" s="39">
        <f t="shared" si="9"/>
        <v>0</v>
      </c>
      <c r="AF34" s="40">
        <f t="shared" si="10"/>
        <v>0</v>
      </c>
    </row>
    <row r="35" spans="1:32" s="38" customFormat="1" ht="45" customHeight="1">
      <c r="A35" s="116">
        <v>22</v>
      </c>
      <c r="B35" s="359"/>
      <c r="C35" s="360"/>
      <c r="D35" s="387"/>
      <c r="E35" s="282"/>
      <c r="F35" s="284"/>
      <c r="G35" s="282"/>
      <c r="H35" s="284"/>
      <c r="I35" s="282"/>
      <c r="J35" s="284"/>
      <c r="K35" s="282"/>
      <c r="L35" s="284"/>
      <c r="M35" s="367"/>
      <c r="N35" s="368"/>
      <c r="O35" s="284"/>
      <c r="P35" s="285"/>
      <c r="Q35" s="282"/>
      <c r="R35" s="327"/>
      <c r="S35" s="369" t="str">
        <f t="shared" si="1"/>
        <v/>
      </c>
      <c r="T35" s="513" t="str">
        <f t="shared" si="0"/>
        <v/>
      </c>
      <c r="X35" s="38">
        <f t="shared" si="2"/>
        <v>0</v>
      </c>
      <c r="Y35" s="38">
        <f t="shared" si="3"/>
        <v>0</v>
      </c>
      <c r="Z35" s="38">
        <f t="shared" si="4"/>
        <v>0</v>
      </c>
      <c r="AA35" s="38">
        <f t="shared" si="5"/>
        <v>0</v>
      </c>
      <c r="AB35" s="38">
        <f t="shared" si="6"/>
        <v>0</v>
      </c>
      <c r="AC35" s="38">
        <f t="shared" si="7"/>
        <v>0</v>
      </c>
      <c r="AD35" s="38">
        <f t="shared" si="8"/>
        <v>0</v>
      </c>
      <c r="AE35" s="39">
        <f t="shared" si="9"/>
        <v>0</v>
      </c>
      <c r="AF35" s="40">
        <f t="shared" si="10"/>
        <v>0</v>
      </c>
    </row>
    <row r="36" spans="1:32" s="38" customFormat="1" ht="45" customHeight="1">
      <c r="A36" s="117">
        <v>23</v>
      </c>
      <c r="B36" s="359"/>
      <c r="C36" s="360"/>
      <c r="D36" s="387"/>
      <c r="E36" s="282"/>
      <c r="F36" s="284"/>
      <c r="G36" s="282"/>
      <c r="H36" s="284"/>
      <c r="I36" s="282"/>
      <c r="J36" s="284"/>
      <c r="K36" s="282"/>
      <c r="L36" s="284"/>
      <c r="M36" s="367"/>
      <c r="N36" s="368"/>
      <c r="O36" s="284"/>
      <c r="P36" s="285"/>
      <c r="Q36" s="282"/>
      <c r="R36" s="327"/>
      <c r="S36" s="369" t="str">
        <f t="shared" si="1"/>
        <v/>
      </c>
      <c r="T36" s="513" t="str">
        <f t="shared" si="0"/>
        <v/>
      </c>
      <c r="X36" s="38">
        <f t="shared" si="2"/>
        <v>0</v>
      </c>
      <c r="Y36" s="38">
        <f t="shared" si="3"/>
        <v>0</v>
      </c>
      <c r="Z36" s="38">
        <f t="shared" si="4"/>
        <v>0</v>
      </c>
      <c r="AA36" s="38">
        <f t="shared" si="5"/>
        <v>0</v>
      </c>
      <c r="AB36" s="38">
        <f t="shared" si="6"/>
        <v>0</v>
      </c>
      <c r="AC36" s="38">
        <f t="shared" si="7"/>
        <v>0</v>
      </c>
      <c r="AD36" s="38">
        <f t="shared" si="8"/>
        <v>0</v>
      </c>
      <c r="AE36" s="39">
        <f t="shared" si="9"/>
        <v>0</v>
      </c>
      <c r="AF36" s="40">
        <f t="shared" si="10"/>
        <v>0</v>
      </c>
    </row>
    <row r="37" spans="1:32" s="38" customFormat="1" ht="45" customHeight="1">
      <c r="A37" s="118">
        <v>24</v>
      </c>
      <c r="B37" s="359"/>
      <c r="C37" s="360"/>
      <c r="D37" s="387"/>
      <c r="E37" s="282"/>
      <c r="F37" s="284"/>
      <c r="G37" s="282"/>
      <c r="H37" s="284"/>
      <c r="I37" s="282"/>
      <c r="J37" s="284"/>
      <c r="K37" s="282"/>
      <c r="L37" s="284"/>
      <c r="M37" s="367"/>
      <c r="N37" s="368"/>
      <c r="O37" s="284"/>
      <c r="P37" s="285"/>
      <c r="Q37" s="282"/>
      <c r="R37" s="327"/>
      <c r="S37" s="369" t="str">
        <f t="shared" si="1"/>
        <v/>
      </c>
      <c r="T37" s="513" t="str">
        <f t="shared" si="0"/>
        <v/>
      </c>
      <c r="X37" s="38">
        <f t="shared" si="2"/>
        <v>0</v>
      </c>
      <c r="Y37" s="38">
        <f t="shared" si="3"/>
        <v>0</v>
      </c>
      <c r="Z37" s="38">
        <f t="shared" si="4"/>
        <v>0</v>
      </c>
      <c r="AA37" s="38">
        <f t="shared" si="5"/>
        <v>0</v>
      </c>
      <c r="AB37" s="38">
        <f t="shared" si="6"/>
        <v>0</v>
      </c>
      <c r="AC37" s="38">
        <f t="shared" si="7"/>
        <v>0</v>
      </c>
      <c r="AD37" s="38">
        <f t="shared" si="8"/>
        <v>0</v>
      </c>
      <c r="AE37" s="39">
        <f t="shared" si="9"/>
        <v>0</v>
      </c>
      <c r="AF37" s="40">
        <f t="shared" si="10"/>
        <v>0</v>
      </c>
    </row>
    <row r="38" spans="1:32" s="38" customFormat="1" ht="45" customHeight="1">
      <c r="A38" s="117">
        <v>25</v>
      </c>
      <c r="B38" s="359"/>
      <c r="C38" s="360"/>
      <c r="D38" s="387"/>
      <c r="E38" s="282"/>
      <c r="F38" s="284"/>
      <c r="G38" s="282"/>
      <c r="H38" s="284"/>
      <c r="I38" s="282"/>
      <c r="J38" s="284"/>
      <c r="K38" s="282"/>
      <c r="L38" s="284"/>
      <c r="M38" s="367"/>
      <c r="N38" s="368"/>
      <c r="O38" s="284"/>
      <c r="P38" s="285"/>
      <c r="Q38" s="282"/>
      <c r="R38" s="327"/>
      <c r="S38" s="369" t="str">
        <f t="shared" si="1"/>
        <v/>
      </c>
      <c r="T38" s="513" t="str">
        <f t="shared" si="0"/>
        <v/>
      </c>
      <c r="X38" s="38">
        <f t="shared" si="2"/>
        <v>0</v>
      </c>
      <c r="Y38" s="38">
        <f t="shared" si="3"/>
        <v>0</v>
      </c>
      <c r="Z38" s="38">
        <f t="shared" si="4"/>
        <v>0</v>
      </c>
      <c r="AA38" s="38">
        <f t="shared" si="5"/>
        <v>0</v>
      </c>
      <c r="AB38" s="38">
        <f t="shared" si="6"/>
        <v>0</v>
      </c>
      <c r="AC38" s="38">
        <f t="shared" si="7"/>
        <v>0</v>
      </c>
      <c r="AD38" s="38">
        <f t="shared" si="8"/>
        <v>0</v>
      </c>
      <c r="AE38" s="39">
        <f t="shared" si="9"/>
        <v>0</v>
      </c>
      <c r="AF38" s="40">
        <f t="shared" si="10"/>
        <v>0</v>
      </c>
    </row>
    <row r="39" spans="1:32" s="38" customFormat="1" ht="45" customHeight="1">
      <c r="A39" s="127">
        <v>26</v>
      </c>
      <c r="B39" s="359"/>
      <c r="C39" s="360"/>
      <c r="D39" s="387"/>
      <c r="E39" s="282"/>
      <c r="F39" s="284"/>
      <c r="G39" s="282"/>
      <c r="H39" s="284"/>
      <c r="I39" s="282"/>
      <c r="J39" s="284"/>
      <c r="K39" s="282"/>
      <c r="L39" s="284"/>
      <c r="M39" s="367"/>
      <c r="N39" s="368"/>
      <c r="O39" s="284"/>
      <c r="P39" s="285"/>
      <c r="Q39" s="282"/>
      <c r="R39" s="327"/>
      <c r="S39" s="369" t="str">
        <f t="shared" si="1"/>
        <v/>
      </c>
      <c r="T39" s="513" t="str">
        <f t="shared" si="0"/>
        <v/>
      </c>
      <c r="X39" s="38">
        <f t="shared" si="2"/>
        <v>0</v>
      </c>
      <c r="Y39" s="38">
        <f t="shared" si="3"/>
        <v>0</v>
      </c>
      <c r="Z39" s="38">
        <f t="shared" si="4"/>
        <v>0</v>
      </c>
      <c r="AA39" s="38">
        <f t="shared" si="5"/>
        <v>0</v>
      </c>
      <c r="AB39" s="38">
        <f t="shared" si="6"/>
        <v>0</v>
      </c>
      <c r="AC39" s="38">
        <f t="shared" si="7"/>
        <v>0</v>
      </c>
      <c r="AD39" s="38">
        <f t="shared" si="8"/>
        <v>0</v>
      </c>
      <c r="AE39" s="39">
        <f t="shared" si="9"/>
        <v>0</v>
      </c>
      <c r="AF39" s="40">
        <f t="shared" si="10"/>
        <v>0</v>
      </c>
    </row>
    <row r="40" spans="1:32" s="38" customFormat="1" ht="45" customHeight="1">
      <c r="A40" s="117">
        <v>27</v>
      </c>
      <c r="B40" s="359"/>
      <c r="C40" s="360"/>
      <c r="D40" s="387"/>
      <c r="E40" s="282"/>
      <c r="F40" s="284"/>
      <c r="G40" s="282"/>
      <c r="H40" s="284"/>
      <c r="I40" s="282"/>
      <c r="J40" s="284"/>
      <c r="K40" s="282"/>
      <c r="L40" s="284"/>
      <c r="M40" s="367"/>
      <c r="N40" s="368"/>
      <c r="O40" s="284"/>
      <c r="P40" s="285"/>
      <c r="Q40" s="282"/>
      <c r="R40" s="327"/>
      <c r="S40" s="369" t="str">
        <f t="shared" si="1"/>
        <v/>
      </c>
      <c r="T40" s="513" t="str">
        <f t="shared" si="0"/>
        <v/>
      </c>
      <c r="X40" s="38">
        <f t="shared" si="2"/>
        <v>0</v>
      </c>
      <c r="Y40" s="38">
        <f t="shared" si="3"/>
        <v>0</v>
      </c>
      <c r="Z40" s="38">
        <f t="shared" si="4"/>
        <v>0</v>
      </c>
      <c r="AA40" s="38">
        <f t="shared" si="5"/>
        <v>0</v>
      </c>
      <c r="AB40" s="38">
        <f t="shared" si="6"/>
        <v>0</v>
      </c>
      <c r="AC40" s="38">
        <f t="shared" si="7"/>
        <v>0</v>
      </c>
      <c r="AD40" s="38">
        <f t="shared" si="8"/>
        <v>0</v>
      </c>
      <c r="AE40" s="39">
        <f t="shared" si="9"/>
        <v>0</v>
      </c>
      <c r="AF40" s="40">
        <f t="shared" si="10"/>
        <v>0</v>
      </c>
    </row>
    <row r="41" spans="1:32" s="38" customFormat="1" ht="45" customHeight="1">
      <c r="A41" s="127">
        <v>28</v>
      </c>
      <c r="B41" s="359"/>
      <c r="C41" s="360"/>
      <c r="D41" s="387"/>
      <c r="E41" s="282"/>
      <c r="F41" s="284"/>
      <c r="G41" s="282"/>
      <c r="H41" s="284"/>
      <c r="I41" s="282"/>
      <c r="J41" s="284"/>
      <c r="K41" s="282"/>
      <c r="L41" s="284"/>
      <c r="M41" s="367"/>
      <c r="N41" s="368"/>
      <c r="O41" s="284"/>
      <c r="P41" s="285"/>
      <c r="Q41" s="282"/>
      <c r="R41" s="327"/>
      <c r="S41" s="369" t="str">
        <f t="shared" si="1"/>
        <v/>
      </c>
      <c r="T41" s="513" t="str">
        <f t="shared" si="0"/>
        <v/>
      </c>
      <c r="X41" s="38">
        <f t="shared" si="2"/>
        <v>0</v>
      </c>
      <c r="Y41" s="38">
        <f t="shared" si="3"/>
        <v>0</v>
      </c>
      <c r="Z41" s="38">
        <f t="shared" si="4"/>
        <v>0</v>
      </c>
      <c r="AA41" s="38">
        <f t="shared" si="5"/>
        <v>0</v>
      </c>
      <c r="AB41" s="38">
        <f t="shared" si="6"/>
        <v>0</v>
      </c>
      <c r="AC41" s="38">
        <f t="shared" si="7"/>
        <v>0</v>
      </c>
      <c r="AD41" s="38">
        <f t="shared" si="8"/>
        <v>0</v>
      </c>
      <c r="AE41" s="39">
        <f t="shared" si="9"/>
        <v>0</v>
      </c>
      <c r="AF41" s="40">
        <f t="shared" si="10"/>
        <v>0</v>
      </c>
    </row>
    <row r="42" spans="1:32" s="38" customFormat="1" ht="45" customHeight="1">
      <c r="A42" s="117">
        <v>29</v>
      </c>
      <c r="B42" s="359"/>
      <c r="C42" s="360"/>
      <c r="D42" s="387"/>
      <c r="E42" s="282"/>
      <c r="F42" s="284"/>
      <c r="G42" s="282"/>
      <c r="H42" s="284"/>
      <c r="I42" s="282"/>
      <c r="J42" s="284"/>
      <c r="K42" s="282"/>
      <c r="L42" s="284"/>
      <c r="M42" s="367"/>
      <c r="N42" s="368"/>
      <c r="O42" s="284"/>
      <c r="P42" s="285"/>
      <c r="Q42" s="282"/>
      <c r="R42" s="327"/>
      <c r="S42" s="369" t="str">
        <f t="shared" si="1"/>
        <v/>
      </c>
      <c r="T42" s="513" t="str">
        <f t="shared" si="0"/>
        <v/>
      </c>
      <c r="X42" s="38">
        <f t="shared" si="2"/>
        <v>0</v>
      </c>
      <c r="Y42" s="38">
        <f t="shared" si="3"/>
        <v>0</v>
      </c>
      <c r="Z42" s="38">
        <f t="shared" si="4"/>
        <v>0</v>
      </c>
      <c r="AA42" s="38">
        <f t="shared" si="5"/>
        <v>0</v>
      </c>
      <c r="AB42" s="38">
        <f t="shared" si="6"/>
        <v>0</v>
      </c>
      <c r="AC42" s="38">
        <f t="shared" si="7"/>
        <v>0</v>
      </c>
      <c r="AD42" s="38">
        <f t="shared" si="8"/>
        <v>0</v>
      </c>
      <c r="AE42" s="39">
        <f t="shared" si="9"/>
        <v>0</v>
      </c>
      <c r="AF42" s="40">
        <f t="shared" si="10"/>
        <v>0</v>
      </c>
    </row>
    <row r="43" spans="1:32" s="38" customFormat="1" ht="45" customHeight="1" thickBot="1">
      <c r="A43" s="119">
        <v>30</v>
      </c>
      <c r="B43" s="362"/>
      <c r="C43" s="363"/>
      <c r="D43" s="388"/>
      <c r="E43" s="286"/>
      <c r="F43" s="340"/>
      <c r="G43" s="286"/>
      <c r="H43" s="340"/>
      <c r="I43" s="286"/>
      <c r="J43" s="340"/>
      <c r="K43" s="286"/>
      <c r="L43" s="340"/>
      <c r="M43" s="374"/>
      <c r="N43" s="375"/>
      <c r="O43" s="340"/>
      <c r="P43" s="342"/>
      <c r="Q43" s="286"/>
      <c r="R43" s="287"/>
      <c r="S43" s="376" t="str">
        <f t="shared" si="1"/>
        <v/>
      </c>
      <c r="T43" s="514" t="str">
        <f t="shared" si="0"/>
        <v/>
      </c>
      <c r="X43" s="38">
        <f t="shared" si="2"/>
        <v>0</v>
      </c>
      <c r="Y43" s="38">
        <f t="shared" si="3"/>
        <v>0</v>
      </c>
      <c r="Z43" s="38">
        <f t="shared" si="4"/>
        <v>0</v>
      </c>
      <c r="AA43" s="38">
        <f t="shared" si="5"/>
        <v>0</v>
      </c>
      <c r="AB43" s="38">
        <f t="shared" si="6"/>
        <v>0</v>
      </c>
      <c r="AC43" s="38">
        <f t="shared" si="7"/>
        <v>0</v>
      </c>
      <c r="AD43" s="38">
        <f t="shared" si="8"/>
        <v>0</v>
      </c>
      <c r="AE43" s="39">
        <f t="shared" si="9"/>
        <v>0</v>
      </c>
      <c r="AF43" s="40">
        <f t="shared" si="10"/>
        <v>0</v>
      </c>
    </row>
    <row r="44" spans="1:16" s="34" customFormat="1" ht="24.75" customHeight="1">
      <c r="A44" s="120" t="s">
        <v>164</v>
      </c>
      <c r="B44" s="112"/>
      <c r="C44" s="111"/>
      <c r="D44" s="112"/>
      <c r="E44" s="112"/>
      <c r="F44" s="112"/>
      <c r="P44" s="64"/>
    </row>
    <row r="45" spans="1:17" s="34" customFormat="1" ht="24.75" customHeight="1">
      <c r="A45" s="120" t="s">
        <v>165</v>
      </c>
      <c r="B45" s="112"/>
      <c r="C45" s="111"/>
      <c r="D45" s="112"/>
      <c r="E45" s="112"/>
      <c r="F45" s="112"/>
      <c r="P45" s="64"/>
      <c r="Q45" s="65"/>
    </row>
    <row r="46" spans="1:23" s="34" customFormat="1" ht="24.75" customHeight="1">
      <c r="A46" s="45"/>
      <c r="C46" s="33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s="66" customFormat="1" ht="24.75" customHeight="1">
      <c r="A47" s="377"/>
      <c r="B47" s="378"/>
      <c r="C47" s="379"/>
      <c r="D47" s="380"/>
      <c r="E47" s="381" t="s">
        <v>108</v>
      </c>
      <c r="F47" s="381"/>
      <c r="G47" s="381" t="s">
        <v>109</v>
      </c>
      <c r="H47" s="381"/>
      <c r="I47" s="381" t="s">
        <v>65</v>
      </c>
      <c r="J47" s="382"/>
      <c r="K47" s="565" t="s">
        <v>66</v>
      </c>
      <c r="L47" s="566"/>
      <c r="M47" s="565" t="s">
        <v>112</v>
      </c>
      <c r="N47" s="569"/>
      <c r="O47" s="566"/>
      <c r="P47" s="382" t="s">
        <v>113</v>
      </c>
      <c r="Q47" s="565" t="s">
        <v>17</v>
      </c>
      <c r="R47" s="566"/>
      <c r="S47" s="383"/>
      <c r="T47" s="383"/>
      <c r="U47" s="383"/>
      <c r="V47" s="383"/>
      <c r="W47" s="383"/>
    </row>
    <row r="48" spans="1:23" s="34" customFormat="1" ht="24.75" customHeight="1">
      <c r="A48" s="64"/>
      <c r="B48" s="30" t="s">
        <v>115</v>
      </c>
      <c r="C48" s="144" t="s">
        <v>116</v>
      </c>
      <c r="D48" s="30"/>
      <c r="E48" s="532">
        <v>2</v>
      </c>
      <c r="F48" s="534"/>
      <c r="G48" s="532">
        <v>2</v>
      </c>
      <c r="H48" s="534"/>
      <c r="I48" s="532">
        <v>2</v>
      </c>
      <c r="J48" s="534"/>
      <c r="K48" s="567">
        <v>2</v>
      </c>
      <c r="L48" s="568"/>
      <c r="M48" s="567">
        <v>3</v>
      </c>
      <c r="N48" s="570"/>
      <c r="O48" s="568"/>
      <c r="P48" s="145">
        <v>1</v>
      </c>
      <c r="Q48" s="567">
        <v>2</v>
      </c>
      <c r="R48" s="568"/>
      <c r="S48" s="50"/>
      <c r="T48" s="50"/>
      <c r="U48" s="50"/>
      <c r="V48" s="50"/>
      <c r="W48" s="50"/>
    </row>
    <row r="49" spans="1:23" s="34" customFormat="1" ht="24.75" customHeight="1">
      <c r="A49" s="64"/>
      <c r="B49" s="30" t="s">
        <v>117</v>
      </c>
      <c r="C49" s="146"/>
      <c r="D49" s="147"/>
      <c r="E49" s="148"/>
      <c r="F49" s="148"/>
      <c r="G49" s="148"/>
      <c r="H49" s="148"/>
      <c r="I49" s="148"/>
      <c r="J49" s="149"/>
      <c r="K49" s="149"/>
      <c r="L49" s="149"/>
      <c r="M49" s="149"/>
      <c r="N49" s="149"/>
      <c r="O49" s="149"/>
      <c r="P49" s="149"/>
      <c r="Q49" s="149"/>
      <c r="R49" s="149"/>
      <c r="S49" s="50"/>
      <c r="T49" s="50"/>
      <c r="U49" s="50"/>
      <c r="V49" s="50"/>
      <c r="W49" s="50"/>
    </row>
    <row r="50" spans="1:23" s="34" customFormat="1" ht="24.75" customHeight="1">
      <c r="A50" s="64"/>
      <c r="B50" s="140" t="s">
        <v>118</v>
      </c>
      <c r="C50" s="144" t="s">
        <v>119</v>
      </c>
      <c r="D50" s="30"/>
      <c r="E50" s="532">
        <v>6</v>
      </c>
      <c r="F50" s="534"/>
      <c r="G50" s="532">
        <v>6</v>
      </c>
      <c r="H50" s="534"/>
      <c r="I50" s="532">
        <v>6</v>
      </c>
      <c r="J50" s="534"/>
      <c r="K50" s="567">
        <v>6</v>
      </c>
      <c r="L50" s="568"/>
      <c r="M50" s="567">
        <v>9</v>
      </c>
      <c r="N50" s="570"/>
      <c r="O50" s="568"/>
      <c r="P50" s="145">
        <v>3</v>
      </c>
      <c r="Q50" s="567">
        <v>6</v>
      </c>
      <c r="R50" s="568"/>
      <c r="S50" s="143">
        <f>SUM(E50:R50)</f>
        <v>42</v>
      </c>
      <c r="T50" s="50"/>
      <c r="U50" s="50"/>
      <c r="V50" s="50"/>
      <c r="W50" s="50"/>
    </row>
    <row r="51" spans="1:23" s="34" customFormat="1" ht="24.75" customHeight="1">
      <c r="A51" s="64"/>
      <c r="B51" s="30" t="s">
        <v>120</v>
      </c>
      <c r="C51" s="144" t="s">
        <v>121</v>
      </c>
      <c r="D51" s="30"/>
      <c r="E51" s="532">
        <v>4</v>
      </c>
      <c r="F51" s="534"/>
      <c r="G51" s="532">
        <v>4</v>
      </c>
      <c r="H51" s="534"/>
      <c r="I51" s="532">
        <v>4</v>
      </c>
      <c r="J51" s="534"/>
      <c r="K51" s="567">
        <v>4</v>
      </c>
      <c r="L51" s="568"/>
      <c r="M51" s="567">
        <v>6</v>
      </c>
      <c r="N51" s="570"/>
      <c r="O51" s="568"/>
      <c r="P51" s="145">
        <v>2</v>
      </c>
      <c r="Q51" s="567">
        <v>4</v>
      </c>
      <c r="R51" s="568"/>
      <c r="S51" s="143">
        <f>SUM(E51:R51)</f>
        <v>28</v>
      </c>
      <c r="T51" s="50"/>
      <c r="U51" s="50"/>
      <c r="V51" s="50"/>
      <c r="W51" s="50"/>
    </row>
    <row r="52" spans="1:23" s="34" customFormat="1" ht="24.75" customHeight="1">
      <c r="A52" s="64"/>
      <c r="C52" s="33"/>
      <c r="E52" s="63"/>
      <c r="F52" s="63"/>
      <c r="G52" s="63"/>
      <c r="H52" s="63"/>
      <c r="I52" s="63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s="69" customFormat="1" ht="24.75" customHeight="1">
      <c r="A53" s="68"/>
      <c r="B53" s="69" t="s">
        <v>122</v>
      </c>
      <c r="C53" s="70"/>
      <c r="G53" s="106"/>
      <c r="H53" s="71"/>
      <c r="J53" s="71"/>
      <c r="K53" s="106" t="s">
        <v>123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0:23" ht="15.75"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0:23" ht="15.75"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0:23" ht="15.75"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</sheetData>
  <sheetProtection sheet="1" objects="1" scenarios="1"/>
  <mergeCells count="50">
    <mergeCell ref="M47:O47"/>
    <mergeCell ref="M48:O48"/>
    <mergeCell ref="M50:O50"/>
    <mergeCell ref="M51:O51"/>
    <mergeCell ref="Q47:R47"/>
    <mergeCell ref="Q48:R48"/>
    <mergeCell ref="Q50:R50"/>
    <mergeCell ref="Q51:R51"/>
    <mergeCell ref="I48:J48"/>
    <mergeCell ref="I50:J50"/>
    <mergeCell ref="I51:J51"/>
    <mergeCell ref="K47:L47"/>
    <mergeCell ref="K48:L48"/>
    <mergeCell ref="K50:L50"/>
    <mergeCell ref="K51:L51"/>
    <mergeCell ref="E48:F48"/>
    <mergeCell ref="E50:F50"/>
    <mergeCell ref="E51:F51"/>
    <mergeCell ref="G48:H48"/>
    <mergeCell ref="G50:H50"/>
    <mergeCell ref="G51:H51"/>
    <mergeCell ref="O3:O13"/>
    <mergeCell ref="L3:L13"/>
    <mergeCell ref="N3:N13"/>
    <mergeCell ref="I1:J1"/>
    <mergeCell ref="I2:J2"/>
    <mergeCell ref="K1:L1"/>
    <mergeCell ref="K2:L2"/>
    <mergeCell ref="M1:O1"/>
    <mergeCell ref="H3:H13"/>
    <mergeCell ref="I3:I13"/>
    <mergeCell ref="J3:J13"/>
    <mergeCell ref="K3:K13"/>
    <mergeCell ref="M3:M13"/>
    <mergeCell ref="T9:T13"/>
    <mergeCell ref="Q3:Q13"/>
    <mergeCell ref="R3:R13"/>
    <mergeCell ref="S9:S13"/>
    <mergeCell ref="B1:C2"/>
    <mergeCell ref="E3:E13"/>
    <mergeCell ref="F3:F13"/>
    <mergeCell ref="G3:G13"/>
    <mergeCell ref="E1:F1"/>
    <mergeCell ref="E2:F2"/>
    <mergeCell ref="G1:H1"/>
    <mergeCell ref="C3:D3"/>
    <mergeCell ref="C4:D4"/>
    <mergeCell ref="Q1:R1"/>
    <mergeCell ref="Q2:R2"/>
    <mergeCell ref="P3:P13"/>
  </mergeCells>
  <conditionalFormatting sqref="B14:B43 D14:D43">
    <cfRule type="expression" priority="61" dxfId="18" stopIfTrue="1">
      <formula>IF($K14&gt;"",1)</formula>
    </cfRule>
  </conditionalFormatting>
  <conditionalFormatting sqref="P14:P43">
    <cfRule type="cellIs" priority="37" dxfId="0" operator="equal" stopIfTrue="1">
      <formula>1</formula>
    </cfRule>
  </conditionalFormatting>
  <conditionalFormatting sqref="E14:E43 G14:G43 I14:I43 K14:K43">
    <cfRule type="expression" priority="36" dxfId="0" stopIfTrue="1">
      <formula>AND(E14=1,F14&lt;3)</formula>
    </cfRule>
  </conditionalFormatting>
  <conditionalFormatting sqref="F14:F43 H14:H43 J14:J43 L14:L43">
    <cfRule type="expression" priority="35" dxfId="0" stopIfTrue="1">
      <formula>AND(F14=1,E14&lt;3)</formula>
    </cfRule>
  </conditionalFormatting>
  <conditionalFormatting sqref="M14:M43">
    <cfRule type="expression" priority="28" dxfId="0" stopIfTrue="1">
      <formula>AND(M14=1,SUM(M14:O14)&lt;6)</formula>
    </cfRule>
  </conditionalFormatting>
  <conditionalFormatting sqref="O14:O43">
    <cfRule type="expression" priority="27" dxfId="0" stopIfTrue="1">
      <formula>AND(O14=1,SUM(M14:O14)&lt;6)</formula>
    </cfRule>
  </conditionalFormatting>
  <conditionalFormatting sqref="Q14:Q43">
    <cfRule type="expression" priority="76" dxfId="0" stopIfTrue="1">
      <formula>AND(Q14=1,SUM(Q14:R14)&lt;4)</formula>
    </cfRule>
  </conditionalFormatting>
  <conditionalFormatting sqref="R14:R43">
    <cfRule type="expression" priority="77" dxfId="0" stopIfTrue="1">
      <formula>AND(R14=1,SUM($Q14:$R14)&lt;4)</formula>
    </cfRule>
  </conditionalFormatting>
  <conditionalFormatting sqref="N14:N43">
    <cfRule type="expression" priority="1" dxfId="0" stopIfTrue="1">
      <formula>AND(N14=1,SUM(M14:O14)&lt;6)</formula>
    </cfRule>
  </conditionalFormatting>
  <printOptions horizontalCentered="1"/>
  <pageMargins left="0.2" right="0.2" top="0.59" bottom="0.12000000000000001" header="0.2" footer="0.51"/>
  <pageSetup fitToHeight="1" fitToWidth="1" horizontalDpi="600" verticalDpi="600" orientation="portrait" paperSize="9" scale="40" r:id="rId1"/>
  <headerFooter alignWithMargins="0">
    <oddHeader xml:space="preserve">&amp;L&amp;14&amp;K000000KNZB &amp;D&amp;C&amp;"Arial,Vet"&amp;14&amp;K000000Zeilbootdiploma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showGridLines="0" view="pageBreakPreview" zoomScale="90" zoomScaleSheetLayoutView="90" workbookViewId="0" topLeftCell="B22">
      <selection activeCell="T26" sqref="T26"/>
    </sheetView>
  </sheetViews>
  <sheetFormatPr defaultColWidth="11.421875" defaultRowHeight="12.75"/>
  <cols>
    <col min="1" max="1" width="5.7109375" style="13" customWidth="1"/>
    <col min="2" max="2" width="36.421875" style="6" customWidth="1"/>
    <col min="3" max="3" width="17.421875" style="19" customWidth="1"/>
    <col min="4" max="4" width="13.140625" style="6" customWidth="1"/>
    <col min="5" max="17" width="8.28125" style="6" customWidth="1"/>
    <col min="18" max="19" width="11.7109375" style="6" customWidth="1"/>
    <col min="20" max="20" width="8.28125" style="6" customWidth="1"/>
    <col min="21" max="21" width="8.140625" style="6" customWidth="1"/>
    <col min="22" max="23" width="11.421875" style="6" customWidth="1"/>
    <col min="24" max="24" width="11.421875" style="6" hidden="1" customWidth="1"/>
    <col min="25" max="33" width="4.7109375" style="5" hidden="1" customWidth="1"/>
    <col min="34" max="34" width="4.7109375" style="6" customWidth="1"/>
    <col min="35" max="16384" width="11.421875" style="6" customWidth="1"/>
  </cols>
  <sheetData>
    <row r="1" spans="1:33" s="2" customFormat="1" ht="26.1" customHeight="1">
      <c r="A1" s="23"/>
      <c r="B1" s="552" t="s">
        <v>126</v>
      </c>
      <c r="C1" s="552"/>
      <c r="D1" s="24"/>
      <c r="E1" s="541" t="s">
        <v>108</v>
      </c>
      <c r="F1" s="547"/>
      <c r="G1" s="541" t="s">
        <v>79</v>
      </c>
      <c r="H1" s="542"/>
      <c r="I1" s="539" t="s">
        <v>65</v>
      </c>
      <c r="J1" s="540"/>
      <c r="K1" s="596" t="s">
        <v>66</v>
      </c>
      <c r="L1" s="597"/>
      <c r="M1" s="539" t="s">
        <v>82</v>
      </c>
      <c r="N1" s="539"/>
      <c r="O1" s="540"/>
      <c r="P1" s="596" t="s">
        <v>83</v>
      </c>
      <c r="Q1" s="604"/>
      <c r="R1" s="574" t="s">
        <v>124</v>
      </c>
      <c r="S1" s="575"/>
      <c r="T1" s="61"/>
      <c r="U1" s="7"/>
      <c r="AF1" s="51"/>
      <c r="AG1" s="52"/>
    </row>
    <row r="2" spans="1:33" s="2" customFormat="1" ht="26.1" customHeight="1" thickBot="1">
      <c r="A2" s="25"/>
      <c r="B2" s="553"/>
      <c r="C2" s="553"/>
      <c r="D2" s="16"/>
      <c r="E2" s="543" t="s">
        <v>85</v>
      </c>
      <c r="F2" s="544"/>
      <c r="G2" s="291"/>
      <c r="H2" s="83"/>
      <c r="I2" s="563"/>
      <c r="J2" s="564"/>
      <c r="K2" s="543"/>
      <c r="L2" s="544"/>
      <c r="M2" s="292" t="s">
        <v>29</v>
      </c>
      <c r="N2" s="300"/>
      <c r="O2" s="292"/>
      <c r="P2" s="543" t="s">
        <v>88</v>
      </c>
      <c r="Q2" s="564"/>
      <c r="R2" s="576" t="s">
        <v>125</v>
      </c>
      <c r="S2" s="577"/>
      <c r="T2" s="391"/>
      <c r="U2" s="26"/>
      <c r="AF2" s="51"/>
      <c r="AG2" s="52"/>
    </row>
    <row r="3" spans="1:33" s="2" customFormat="1" ht="28.15" customHeight="1">
      <c r="A3" s="25"/>
      <c r="B3" s="347" t="s">
        <v>132</v>
      </c>
      <c r="C3" s="678">
        <v>43848</v>
      </c>
      <c r="D3" s="557"/>
      <c r="E3" s="584" t="s">
        <v>168</v>
      </c>
      <c r="F3" s="587" t="s">
        <v>169</v>
      </c>
      <c r="G3" s="584" t="s">
        <v>170</v>
      </c>
      <c r="H3" s="587" t="s">
        <v>171</v>
      </c>
      <c r="I3" s="593" t="s">
        <v>172</v>
      </c>
      <c r="J3" s="590" t="s">
        <v>173</v>
      </c>
      <c r="K3" s="584" t="s">
        <v>174</v>
      </c>
      <c r="L3" s="587" t="s">
        <v>175</v>
      </c>
      <c r="M3" s="593" t="s">
        <v>176</v>
      </c>
      <c r="N3" s="601" t="s">
        <v>177</v>
      </c>
      <c r="O3" s="590" t="s">
        <v>178</v>
      </c>
      <c r="P3" s="584" t="s">
        <v>179</v>
      </c>
      <c r="Q3" s="590" t="s">
        <v>180</v>
      </c>
      <c r="R3" s="598" t="s">
        <v>181</v>
      </c>
      <c r="S3" s="571" t="s">
        <v>94</v>
      </c>
      <c r="T3" s="392"/>
      <c r="U3" s="389"/>
      <c r="AF3" s="51"/>
      <c r="AG3" s="52"/>
    </row>
    <row r="4" spans="1:33" s="2" customFormat="1" ht="30" customHeight="1">
      <c r="A4" s="25"/>
      <c r="B4" s="348" t="s">
        <v>133</v>
      </c>
      <c r="C4" s="556" t="s">
        <v>225</v>
      </c>
      <c r="D4" s="557"/>
      <c r="E4" s="585"/>
      <c r="F4" s="588"/>
      <c r="G4" s="585"/>
      <c r="H4" s="588"/>
      <c r="I4" s="594"/>
      <c r="J4" s="591"/>
      <c r="K4" s="585"/>
      <c r="L4" s="588"/>
      <c r="M4" s="594"/>
      <c r="N4" s="602"/>
      <c r="O4" s="591"/>
      <c r="P4" s="585"/>
      <c r="Q4" s="591"/>
      <c r="R4" s="599"/>
      <c r="S4" s="572"/>
      <c r="T4" s="392"/>
      <c r="U4" s="389"/>
      <c r="AF4" s="51"/>
      <c r="AG4" s="52"/>
    </row>
    <row r="5" spans="1:33" s="2" customFormat="1" ht="30" customHeight="1">
      <c r="A5" s="27"/>
      <c r="B5" s="141" t="s">
        <v>135</v>
      </c>
      <c r="C5" s="141" t="s">
        <v>9</v>
      </c>
      <c r="D5" s="141" t="s">
        <v>10</v>
      </c>
      <c r="E5" s="585"/>
      <c r="F5" s="588"/>
      <c r="G5" s="585"/>
      <c r="H5" s="588"/>
      <c r="I5" s="594"/>
      <c r="J5" s="591"/>
      <c r="K5" s="585"/>
      <c r="L5" s="588"/>
      <c r="M5" s="594"/>
      <c r="N5" s="602"/>
      <c r="O5" s="591"/>
      <c r="P5" s="585"/>
      <c r="Q5" s="591"/>
      <c r="R5" s="599"/>
      <c r="S5" s="572"/>
      <c r="T5" s="392"/>
      <c r="U5" s="389"/>
      <c r="AF5" s="51"/>
      <c r="AG5" s="52"/>
    </row>
    <row r="6" spans="1:33" s="31" customFormat="1" ht="30" customHeight="1">
      <c r="A6" s="46"/>
      <c r="B6" s="349" t="s">
        <v>226</v>
      </c>
      <c r="C6" s="350" t="s">
        <v>227</v>
      </c>
      <c r="D6" s="350" t="s">
        <v>228</v>
      </c>
      <c r="E6" s="585"/>
      <c r="F6" s="588"/>
      <c r="G6" s="585"/>
      <c r="H6" s="588"/>
      <c r="I6" s="594"/>
      <c r="J6" s="591"/>
      <c r="K6" s="585"/>
      <c r="L6" s="588"/>
      <c r="M6" s="594"/>
      <c r="N6" s="602"/>
      <c r="O6" s="591"/>
      <c r="P6" s="585"/>
      <c r="Q6" s="591"/>
      <c r="R6" s="599"/>
      <c r="S6" s="572"/>
      <c r="T6" s="393"/>
      <c r="U6" s="390"/>
      <c r="AF6" s="55"/>
      <c r="AG6" s="56"/>
    </row>
    <row r="7" spans="1:33" s="2" customFormat="1" ht="30" customHeight="1">
      <c r="A7" s="27"/>
      <c r="B7" s="351" t="s">
        <v>136</v>
      </c>
      <c r="C7" s="352"/>
      <c r="D7" s="352"/>
      <c r="E7" s="585"/>
      <c r="F7" s="588"/>
      <c r="G7" s="585"/>
      <c r="H7" s="588"/>
      <c r="I7" s="594"/>
      <c r="J7" s="591"/>
      <c r="K7" s="585"/>
      <c r="L7" s="588"/>
      <c r="M7" s="594"/>
      <c r="N7" s="602"/>
      <c r="O7" s="591"/>
      <c r="P7" s="585"/>
      <c r="Q7" s="591"/>
      <c r="R7" s="599"/>
      <c r="S7" s="572"/>
      <c r="T7" s="392"/>
      <c r="U7" s="389"/>
      <c r="AF7" s="51"/>
      <c r="AG7" s="52"/>
    </row>
    <row r="8" spans="1:33" s="31" customFormat="1" ht="30" customHeight="1">
      <c r="A8" s="27"/>
      <c r="B8" s="350" t="s">
        <v>274</v>
      </c>
      <c r="C8" s="350">
        <v>8</v>
      </c>
      <c r="D8" s="350" t="s">
        <v>272</v>
      </c>
      <c r="E8" s="585"/>
      <c r="F8" s="588"/>
      <c r="G8" s="585"/>
      <c r="H8" s="588"/>
      <c r="I8" s="594"/>
      <c r="J8" s="591"/>
      <c r="K8" s="585"/>
      <c r="L8" s="588"/>
      <c r="M8" s="594"/>
      <c r="N8" s="602"/>
      <c r="O8" s="591"/>
      <c r="P8" s="585"/>
      <c r="Q8" s="591"/>
      <c r="R8" s="599"/>
      <c r="S8" s="572"/>
      <c r="T8" s="392"/>
      <c r="U8" s="389"/>
      <c r="AF8" s="55"/>
      <c r="AG8" s="56"/>
    </row>
    <row r="9" spans="1:33" s="2" customFormat="1" ht="30" customHeight="1">
      <c r="A9" s="27"/>
      <c r="B9" s="353" t="s">
        <v>137</v>
      </c>
      <c r="C9" s="354"/>
      <c r="D9" s="354"/>
      <c r="E9" s="585"/>
      <c r="F9" s="588"/>
      <c r="G9" s="585"/>
      <c r="H9" s="588"/>
      <c r="I9" s="594"/>
      <c r="J9" s="591"/>
      <c r="K9" s="585"/>
      <c r="L9" s="588"/>
      <c r="M9" s="594"/>
      <c r="N9" s="602"/>
      <c r="O9" s="591"/>
      <c r="P9" s="585"/>
      <c r="Q9" s="591"/>
      <c r="R9" s="599"/>
      <c r="S9" s="572"/>
      <c r="T9" s="581" t="s">
        <v>95</v>
      </c>
      <c r="U9" s="578" t="s">
        <v>96</v>
      </c>
      <c r="AF9" s="51"/>
      <c r="AG9" s="52"/>
    </row>
    <row r="10" spans="1:33" s="31" customFormat="1" ht="30" customHeight="1">
      <c r="A10" s="27"/>
      <c r="B10" s="355" t="s">
        <v>275</v>
      </c>
      <c r="C10" s="350">
        <v>9</v>
      </c>
      <c r="D10" s="350" t="s">
        <v>273</v>
      </c>
      <c r="E10" s="585"/>
      <c r="F10" s="588"/>
      <c r="G10" s="585"/>
      <c r="H10" s="588"/>
      <c r="I10" s="594"/>
      <c r="J10" s="591"/>
      <c r="K10" s="585"/>
      <c r="L10" s="588"/>
      <c r="M10" s="594"/>
      <c r="N10" s="602"/>
      <c r="O10" s="591"/>
      <c r="P10" s="585"/>
      <c r="Q10" s="591"/>
      <c r="R10" s="599"/>
      <c r="S10" s="572"/>
      <c r="T10" s="582"/>
      <c r="U10" s="579"/>
      <c r="AF10" s="55"/>
      <c r="AG10" s="56"/>
    </row>
    <row r="11" spans="1:33" s="2" customFormat="1" ht="30" customHeight="1">
      <c r="A11" s="27"/>
      <c r="B11" s="353" t="s">
        <v>138</v>
      </c>
      <c r="C11" s="354"/>
      <c r="D11" s="354"/>
      <c r="E11" s="585"/>
      <c r="F11" s="588"/>
      <c r="G11" s="585"/>
      <c r="H11" s="588"/>
      <c r="I11" s="594"/>
      <c r="J11" s="591"/>
      <c r="K11" s="585"/>
      <c r="L11" s="588"/>
      <c r="M11" s="594"/>
      <c r="N11" s="602"/>
      <c r="O11" s="591"/>
      <c r="P11" s="585"/>
      <c r="Q11" s="591"/>
      <c r="R11" s="599"/>
      <c r="S11" s="572"/>
      <c r="T11" s="582"/>
      <c r="U11" s="579"/>
      <c r="AF11" s="51"/>
      <c r="AG11" s="52"/>
    </row>
    <row r="12" spans="1:33" s="31" customFormat="1" ht="30" customHeight="1">
      <c r="A12" s="27"/>
      <c r="B12" s="350" t="s">
        <v>276</v>
      </c>
      <c r="C12" s="350">
        <v>10</v>
      </c>
      <c r="D12" s="350" t="s">
        <v>230</v>
      </c>
      <c r="E12" s="585"/>
      <c r="F12" s="588"/>
      <c r="G12" s="585"/>
      <c r="H12" s="588"/>
      <c r="I12" s="594"/>
      <c r="J12" s="591"/>
      <c r="K12" s="585"/>
      <c r="L12" s="588"/>
      <c r="M12" s="594"/>
      <c r="N12" s="602"/>
      <c r="O12" s="591"/>
      <c r="P12" s="585"/>
      <c r="Q12" s="591"/>
      <c r="R12" s="599"/>
      <c r="S12" s="572"/>
      <c r="T12" s="582"/>
      <c r="U12" s="579"/>
      <c r="AF12" s="55"/>
      <c r="AG12" s="56"/>
    </row>
    <row r="13" spans="1:33" s="4" customFormat="1" ht="30" customHeight="1" thickBot="1">
      <c r="A13" s="60" t="s">
        <v>97</v>
      </c>
      <c r="B13" s="79" t="s">
        <v>98</v>
      </c>
      <c r="C13" s="80" t="s">
        <v>99</v>
      </c>
      <c r="D13" s="79" t="s">
        <v>10</v>
      </c>
      <c r="E13" s="586"/>
      <c r="F13" s="589"/>
      <c r="G13" s="586"/>
      <c r="H13" s="589"/>
      <c r="I13" s="595"/>
      <c r="J13" s="592"/>
      <c r="K13" s="586"/>
      <c r="L13" s="589"/>
      <c r="M13" s="595"/>
      <c r="N13" s="603"/>
      <c r="O13" s="592"/>
      <c r="P13" s="586"/>
      <c r="Q13" s="592"/>
      <c r="R13" s="600"/>
      <c r="S13" s="573"/>
      <c r="T13" s="583"/>
      <c r="U13" s="580"/>
      <c r="Y13" s="4" t="s">
        <v>100</v>
      </c>
      <c r="Z13" s="4" t="s">
        <v>101</v>
      </c>
      <c r="AA13" s="4" t="s">
        <v>144</v>
      </c>
      <c r="AB13" s="4" t="s">
        <v>66</v>
      </c>
      <c r="AC13" s="4" t="s">
        <v>104</v>
      </c>
      <c r="AD13" s="4" t="s">
        <v>105</v>
      </c>
      <c r="AE13" s="4" t="s">
        <v>106</v>
      </c>
      <c r="AF13" s="57" t="s">
        <v>107</v>
      </c>
      <c r="AG13" s="58"/>
    </row>
    <row r="14" spans="1:33" s="94" customFormat="1" ht="45" customHeight="1">
      <c r="A14" s="394">
        <v>1</v>
      </c>
      <c r="B14" s="506" t="s">
        <v>277</v>
      </c>
      <c r="C14" s="357">
        <v>40478</v>
      </c>
      <c r="D14" s="507" t="s">
        <v>256</v>
      </c>
      <c r="E14" s="329">
        <v>3</v>
      </c>
      <c r="F14" s="330">
        <v>2</v>
      </c>
      <c r="G14" s="329">
        <v>2</v>
      </c>
      <c r="H14" s="330">
        <v>3</v>
      </c>
      <c r="I14" s="329">
        <v>1</v>
      </c>
      <c r="J14" s="330">
        <v>3</v>
      </c>
      <c r="K14" s="329">
        <v>2</v>
      </c>
      <c r="L14" s="330">
        <v>2</v>
      </c>
      <c r="M14" s="428">
        <v>2</v>
      </c>
      <c r="N14" s="429">
        <v>2</v>
      </c>
      <c r="O14" s="430">
        <v>2</v>
      </c>
      <c r="P14" s="329">
        <v>2</v>
      </c>
      <c r="Q14" s="330">
        <v>3</v>
      </c>
      <c r="R14" s="334">
        <v>2</v>
      </c>
      <c r="S14" s="373">
        <v>3</v>
      </c>
      <c r="T14" s="108">
        <f>IF(AF14,AF14,"")</f>
        <v>34</v>
      </c>
      <c r="U14" s="395" t="str">
        <f>IF(T14="","",IF(AG14=1,"Ja","Nee"))</f>
        <v>Ja</v>
      </c>
      <c r="Y14" s="21">
        <f>IF((E14+F14)&lt;4,0,1)</f>
        <v>1</v>
      </c>
      <c r="Z14" s="21">
        <f>IF((H14+G14)&lt;4,0,1)</f>
        <v>1</v>
      </c>
      <c r="AA14" s="21">
        <f>IF((I14+J14)&lt;4,0,1)</f>
        <v>1</v>
      </c>
      <c r="AB14" s="21">
        <f>IF((L14+K14)&lt;4,0,1)</f>
        <v>1</v>
      </c>
      <c r="AC14" s="21">
        <f>IF((M14+N14+O14)&lt;6,0,1)</f>
        <v>1</v>
      </c>
      <c r="AD14" s="21">
        <f>IF((P14+Q14)&lt;4,0,1)</f>
        <v>1</v>
      </c>
      <c r="AE14" s="21">
        <f>IF((R14+S14)&lt;4,0,1)</f>
        <v>1</v>
      </c>
      <c r="AF14" s="401">
        <f>SUM(E14:S14)</f>
        <v>34</v>
      </c>
      <c r="AG14" s="402">
        <f>IF((SUM(Y14:AE14)=7),1,0)</f>
        <v>1</v>
      </c>
    </row>
    <row r="15" spans="1:33" s="95" customFormat="1" ht="45" customHeight="1">
      <c r="A15" s="396">
        <v>2</v>
      </c>
      <c r="B15" s="508" t="s">
        <v>278</v>
      </c>
      <c r="C15" s="360">
        <v>39395</v>
      </c>
      <c r="D15" s="509" t="s">
        <v>256</v>
      </c>
      <c r="E15" s="279">
        <v>2</v>
      </c>
      <c r="F15" s="280">
        <v>3</v>
      </c>
      <c r="G15" s="279">
        <v>2</v>
      </c>
      <c r="H15" s="280">
        <v>3</v>
      </c>
      <c r="I15" s="279">
        <v>2</v>
      </c>
      <c r="J15" s="280">
        <v>3</v>
      </c>
      <c r="K15" s="279">
        <v>2</v>
      </c>
      <c r="L15" s="280">
        <v>2</v>
      </c>
      <c r="M15" s="426">
        <v>2</v>
      </c>
      <c r="N15" s="431">
        <v>2</v>
      </c>
      <c r="O15" s="427">
        <v>2</v>
      </c>
      <c r="P15" s="279">
        <v>3</v>
      </c>
      <c r="Q15" s="280">
        <v>3</v>
      </c>
      <c r="R15" s="282">
        <v>3</v>
      </c>
      <c r="S15" s="283">
        <v>3</v>
      </c>
      <c r="T15" s="96">
        <f aca="true" t="shared" si="0" ref="T15:T38">IF(AF15,AF15,"")</f>
        <v>37</v>
      </c>
      <c r="U15" s="435" t="str">
        <f aca="true" t="shared" si="1" ref="U15:U38">IF(T15="","",IF(AG15=1,"Ja","Nee"))</f>
        <v>Ja</v>
      </c>
      <c r="V15" s="94"/>
      <c r="W15" s="94"/>
      <c r="X15" s="94"/>
      <c r="Y15" s="21">
        <f aca="true" t="shared" si="2" ref="Y15:Y38">IF((E15+F15)&lt;4,0,1)</f>
        <v>1</v>
      </c>
      <c r="Z15" s="21">
        <f aca="true" t="shared" si="3" ref="Z15:Z38">IF((H15+G15)&lt;4,0,1)</f>
        <v>1</v>
      </c>
      <c r="AA15" s="21">
        <f aca="true" t="shared" si="4" ref="AA15:AA38">IF((I15+J15)&lt;4,0,1)</f>
        <v>1</v>
      </c>
      <c r="AB15" s="21">
        <f aca="true" t="shared" si="5" ref="AB15:AB38">IF((L15+K15)&lt;4,0,1)</f>
        <v>1</v>
      </c>
      <c r="AC15" s="21">
        <f aca="true" t="shared" si="6" ref="AC15:AC38">IF((M15+N15+O15)&lt;6,0,1)</f>
        <v>1</v>
      </c>
      <c r="AD15" s="21">
        <f aca="true" t="shared" si="7" ref="AD15:AD38">IF((P15+Q15)&lt;4,0,1)</f>
        <v>1</v>
      </c>
      <c r="AE15" s="21">
        <f aca="true" t="shared" si="8" ref="AE15:AE38">IF((R15+S15)&lt;4,0,1)</f>
        <v>1</v>
      </c>
      <c r="AF15" s="401">
        <f aca="true" t="shared" si="9" ref="AF15:AF38">SUM(E15:S15)</f>
        <v>37</v>
      </c>
      <c r="AG15" s="402">
        <f aca="true" t="shared" si="10" ref="AG15:AG38">IF((SUM(Y15:AE15)=7),1,0)</f>
        <v>1</v>
      </c>
    </row>
    <row r="16" spans="1:33" s="94" customFormat="1" ht="45" customHeight="1">
      <c r="A16" s="397">
        <v>3</v>
      </c>
      <c r="B16" s="508" t="s">
        <v>279</v>
      </c>
      <c r="C16" s="360">
        <v>39115</v>
      </c>
      <c r="D16" s="509" t="s">
        <v>228</v>
      </c>
      <c r="E16" s="279">
        <v>3</v>
      </c>
      <c r="F16" s="280">
        <v>3</v>
      </c>
      <c r="G16" s="279">
        <v>2</v>
      </c>
      <c r="H16" s="280">
        <v>3</v>
      </c>
      <c r="I16" s="279">
        <v>2</v>
      </c>
      <c r="J16" s="280">
        <v>3</v>
      </c>
      <c r="K16" s="279">
        <v>3</v>
      </c>
      <c r="L16" s="280">
        <v>3</v>
      </c>
      <c r="M16" s="426">
        <v>2</v>
      </c>
      <c r="N16" s="431">
        <v>2</v>
      </c>
      <c r="O16" s="427">
        <v>2</v>
      </c>
      <c r="P16" s="279">
        <v>3</v>
      </c>
      <c r="Q16" s="280">
        <v>3</v>
      </c>
      <c r="R16" s="282">
        <v>3</v>
      </c>
      <c r="S16" s="283">
        <v>3</v>
      </c>
      <c r="T16" s="96">
        <f t="shared" si="0"/>
        <v>40</v>
      </c>
      <c r="U16" s="435" t="str">
        <f t="shared" si="1"/>
        <v>Ja</v>
      </c>
      <c r="Y16" s="21">
        <f t="shared" si="2"/>
        <v>1</v>
      </c>
      <c r="Z16" s="21">
        <f t="shared" si="3"/>
        <v>1</v>
      </c>
      <c r="AA16" s="21">
        <f t="shared" si="4"/>
        <v>1</v>
      </c>
      <c r="AB16" s="21">
        <f t="shared" si="5"/>
        <v>1</v>
      </c>
      <c r="AC16" s="21">
        <f t="shared" si="6"/>
        <v>1</v>
      </c>
      <c r="AD16" s="21">
        <f t="shared" si="7"/>
        <v>1</v>
      </c>
      <c r="AE16" s="21">
        <f t="shared" si="8"/>
        <v>1</v>
      </c>
      <c r="AF16" s="401">
        <f t="shared" si="9"/>
        <v>40</v>
      </c>
      <c r="AG16" s="402">
        <f t="shared" si="10"/>
        <v>1</v>
      </c>
    </row>
    <row r="17" spans="1:33" s="94" customFormat="1" ht="45" customHeight="1">
      <c r="A17" s="396">
        <v>4</v>
      </c>
      <c r="B17" s="508" t="s">
        <v>280</v>
      </c>
      <c r="C17" s="360">
        <v>40018</v>
      </c>
      <c r="D17" s="509" t="s">
        <v>228</v>
      </c>
      <c r="E17" s="279">
        <v>3</v>
      </c>
      <c r="F17" s="280">
        <v>3</v>
      </c>
      <c r="G17" s="279">
        <v>2</v>
      </c>
      <c r="H17" s="280">
        <v>3</v>
      </c>
      <c r="I17" s="279">
        <v>3</v>
      </c>
      <c r="J17" s="280">
        <v>2</v>
      </c>
      <c r="K17" s="279">
        <v>3</v>
      </c>
      <c r="L17" s="280">
        <v>2</v>
      </c>
      <c r="M17" s="426">
        <v>3</v>
      </c>
      <c r="N17" s="431">
        <v>2</v>
      </c>
      <c r="O17" s="427">
        <v>2</v>
      </c>
      <c r="P17" s="279">
        <v>2</v>
      </c>
      <c r="Q17" s="280">
        <v>3</v>
      </c>
      <c r="R17" s="282">
        <v>3</v>
      </c>
      <c r="S17" s="283">
        <v>3</v>
      </c>
      <c r="T17" s="96">
        <f t="shared" si="0"/>
        <v>39</v>
      </c>
      <c r="U17" s="435" t="str">
        <f t="shared" si="1"/>
        <v>Ja</v>
      </c>
      <c r="Y17" s="21">
        <f t="shared" si="2"/>
        <v>1</v>
      </c>
      <c r="Z17" s="21">
        <f t="shared" si="3"/>
        <v>1</v>
      </c>
      <c r="AA17" s="21">
        <f t="shared" si="4"/>
        <v>1</v>
      </c>
      <c r="AB17" s="21">
        <f t="shared" si="5"/>
        <v>1</v>
      </c>
      <c r="AC17" s="21">
        <f t="shared" si="6"/>
        <v>1</v>
      </c>
      <c r="AD17" s="21">
        <f t="shared" si="7"/>
        <v>1</v>
      </c>
      <c r="AE17" s="21">
        <f t="shared" si="8"/>
        <v>1</v>
      </c>
      <c r="AF17" s="401">
        <f t="shared" si="9"/>
        <v>39</v>
      </c>
      <c r="AG17" s="402">
        <f t="shared" si="10"/>
        <v>1</v>
      </c>
    </row>
    <row r="18" spans="1:33" s="94" customFormat="1" ht="45" customHeight="1">
      <c r="A18" s="396">
        <v>5</v>
      </c>
      <c r="B18" s="508" t="s">
        <v>281</v>
      </c>
      <c r="C18" s="360">
        <v>39106</v>
      </c>
      <c r="D18" s="509" t="s">
        <v>230</v>
      </c>
      <c r="E18" s="279">
        <v>3</v>
      </c>
      <c r="F18" s="280">
        <v>2</v>
      </c>
      <c r="G18" s="279">
        <v>3</v>
      </c>
      <c r="H18" s="280">
        <v>3</v>
      </c>
      <c r="I18" s="279">
        <v>3</v>
      </c>
      <c r="J18" s="280">
        <v>3</v>
      </c>
      <c r="K18" s="279">
        <v>3</v>
      </c>
      <c r="L18" s="280">
        <v>3</v>
      </c>
      <c r="M18" s="426">
        <v>3</v>
      </c>
      <c r="N18" s="431">
        <v>2</v>
      </c>
      <c r="O18" s="427">
        <v>3</v>
      </c>
      <c r="P18" s="279">
        <v>3</v>
      </c>
      <c r="Q18" s="280">
        <v>3</v>
      </c>
      <c r="R18" s="282">
        <v>3</v>
      </c>
      <c r="S18" s="283">
        <v>3</v>
      </c>
      <c r="T18" s="96">
        <f t="shared" si="0"/>
        <v>43</v>
      </c>
      <c r="U18" s="435" t="str">
        <f t="shared" si="1"/>
        <v>Ja</v>
      </c>
      <c r="Y18" s="21">
        <f t="shared" si="2"/>
        <v>1</v>
      </c>
      <c r="Z18" s="21">
        <f t="shared" si="3"/>
        <v>1</v>
      </c>
      <c r="AA18" s="21">
        <f t="shared" si="4"/>
        <v>1</v>
      </c>
      <c r="AB18" s="21">
        <f t="shared" si="5"/>
        <v>1</v>
      </c>
      <c r="AC18" s="21">
        <f t="shared" si="6"/>
        <v>1</v>
      </c>
      <c r="AD18" s="21">
        <f t="shared" si="7"/>
        <v>1</v>
      </c>
      <c r="AE18" s="21">
        <f t="shared" si="8"/>
        <v>1</v>
      </c>
      <c r="AF18" s="401">
        <f t="shared" si="9"/>
        <v>43</v>
      </c>
      <c r="AG18" s="402">
        <f t="shared" si="10"/>
        <v>1</v>
      </c>
    </row>
    <row r="19" spans="1:33" s="94" customFormat="1" ht="45" customHeight="1">
      <c r="A19" s="396">
        <v>6</v>
      </c>
      <c r="B19" s="508" t="s">
        <v>282</v>
      </c>
      <c r="C19" s="360">
        <v>39363</v>
      </c>
      <c r="D19" s="509" t="s">
        <v>230</v>
      </c>
      <c r="E19" s="279">
        <v>3</v>
      </c>
      <c r="F19" s="280">
        <v>3</v>
      </c>
      <c r="G19" s="279">
        <v>3</v>
      </c>
      <c r="H19" s="280">
        <v>2</v>
      </c>
      <c r="I19" s="279">
        <v>1</v>
      </c>
      <c r="J19" s="280">
        <v>3</v>
      </c>
      <c r="K19" s="279">
        <v>2</v>
      </c>
      <c r="L19" s="280">
        <v>3</v>
      </c>
      <c r="M19" s="426">
        <v>3</v>
      </c>
      <c r="N19" s="431">
        <v>3</v>
      </c>
      <c r="O19" s="427">
        <v>3</v>
      </c>
      <c r="P19" s="279">
        <v>3</v>
      </c>
      <c r="Q19" s="280">
        <v>3</v>
      </c>
      <c r="R19" s="282">
        <v>3</v>
      </c>
      <c r="S19" s="283">
        <v>3</v>
      </c>
      <c r="T19" s="96">
        <f t="shared" si="0"/>
        <v>41</v>
      </c>
      <c r="U19" s="435" t="str">
        <f t="shared" si="1"/>
        <v>Ja</v>
      </c>
      <c r="Y19" s="21">
        <f t="shared" si="2"/>
        <v>1</v>
      </c>
      <c r="Z19" s="21">
        <f t="shared" si="3"/>
        <v>1</v>
      </c>
      <c r="AA19" s="21">
        <f t="shared" si="4"/>
        <v>1</v>
      </c>
      <c r="AB19" s="21">
        <f t="shared" si="5"/>
        <v>1</v>
      </c>
      <c r="AC19" s="21">
        <f t="shared" si="6"/>
        <v>1</v>
      </c>
      <c r="AD19" s="21">
        <f t="shared" si="7"/>
        <v>1</v>
      </c>
      <c r="AE19" s="21">
        <f t="shared" si="8"/>
        <v>1</v>
      </c>
      <c r="AF19" s="401">
        <f t="shared" si="9"/>
        <v>41</v>
      </c>
      <c r="AG19" s="402">
        <f t="shared" si="10"/>
        <v>1</v>
      </c>
    </row>
    <row r="20" spans="1:33" s="94" customFormat="1" ht="45" customHeight="1">
      <c r="A20" s="396">
        <v>7</v>
      </c>
      <c r="B20" s="508" t="s">
        <v>283</v>
      </c>
      <c r="C20" s="360">
        <v>39696</v>
      </c>
      <c r="D20" s="509" t="s">
        <v>230</v>
      </c>
      <c r="E20" s="279">
        <v>3</v>
      </c>
      <c r="F20" s="280">
        <v>3</v>
      </c>
      <c r="G20" s="279">
        <v>3</v>
      </c>
      <c r="H20" s="280">
        <v>2</v>
      </c>
      <c r="I20" s="279">
        <v>1</v>
      </c>
      <c r="J20" s="280">
        <v>3</v>
      </c>
      <c r="K20" s="279">
        <v>2</v>
      </c>
      <c r="L20" s="280">
        <v>2</v>
      </c>
      <c r="M20" s="426">
        <v>3</v>
      </c>
      <c r="N20" s="431">
        <v>3</v>
      </c>
      <c r="O20" s="427">
        <v>3</v>
      </c>
      <c r="P20" s="279">
        <v>3</v>
      </c>
      <c r="Q20" s="280">
        <v>3</v>
      </c>
      <c r="R20" s="282">
        <v>3</v>
      </c>
      <c r="S20" s="283">
        <v>3</v>
      </c>
      <c r="T20" s="96">
        <f t="shared" si="0"/>
        <v>40</v>
      </c>
      <c r="U20" s="435" t="str">
        <f t="shared" si="1"/>
        <v>Ja</v>
      </c>
      <c r="Y20" s="21">
        <f t="shared" si="2"/>
        <v>1</v>
      </c>
      <c r="Z20" s="21">
        <f t="shared" si="3"/>
        <v>1</v>
      </c>
      <c r="AA20" s="21">
        <f t="shared" si="4"/>
        <v>1</v>
      </c>
      <c r="AB20" s="21">
        <f t="shared" si="5"/>
        <v>1</v>
      </c>
      <c r="AC20" s="21">
        <f t="shared" si="6"/>
        <v>1</v>
      </c>
      <c r="AD20" s="21">
        <f t="shared" si="7"/>
        <v>1</v>
      </c>
      <c r="AE20" s="21">
        <f t="shared" si="8"/>
        <v>1</v>
      </c>
      <c r="AF20" s="401">
        <f t="shared" si="9"/>
        <v>40</v>
      </c>
      <c r="AG20" s="402">
        <f t="shared" si="10"/>
        <v>1</v>
      </c>
    </row>
    <row r="21" spans="1:33" s="94" customFormat="1" ht="45" customHeight="1">
      <c r="A21" s="396">
        <v>8</v>
      </c>
      <c r="B21" s="508" t="s">
        <v>284</v>
      </c>
      <c r="C21" s="360">
        <v>40564</v>
      </c>
      <c r="D21" s="509" t="s">
        <v>230</v>
      </c>
      <c r="E21" s="279">
        <v>3</v>
      </c>
      <c r="F21" s="280">
        <v>3</v>
      </c>
      <c r="G21" s="279">
        <v>2</v>
      </c>
      <c r="H21" s="280">
        <v>2</v>
      </c>
      <c r="I21" s="279">
        <v>2</v>
      </c>
      <c r="J21" s="280">
        <v>2</v>
      </c>
      <c r="K21" s="279">
        <v>2</v>
      </c>
      <c r="L21" s="280">
        <v>2</v>
      </c>
      <c r="M21" s="426">
        <v>3</v>
      </c>
      <c r="N21" s="431">
        <v>2</v>
      </c>
      <c r="O21" s="427">
        <v>3</v>
      </c>
      <c r="P21" s="279">
        <v>2</v>
      </c>
      <c r="Q21" s="280">
        <v>3</v>
      </c>
      <c r="R21" s="282">
        <v>3</v>
      </c>
      <c r="S21" s="283">
        <v>2</v>
      </c>
      <c r="T21" s="96">
        <f t="shared" si="0"/>
        <v>36</v>
      </c>
      <c r="U21" s="435" t="str">
        <f t="shared" si="1"/>
        <v>Ja</v>
      </c>
      <c r="Y21" s="21">
        <f t="shared" si="2"/>
        <v>1</v>
      </c>
      <c r="Z21" s="21">
        <f t="shared" si="3"/>
        <v>1</v>
      </c>
      <c r="AA21" s="21">
        <f t="shared" si="4"/>
        <v>1</v>
      </c>
      <c r="AB21" s="21">
        <f t="shared" si="5"/>
        <v>1</v>
      </c>
      <c r="AC21" s="21">
        <f t="shared" si="6"/>
        <v>1</v>
      </c>
      <c r="AD21" s="21">
        <f t="shared" si="7"/>
        <v>1</v>
      </c>
      <c r="AE21" s="21">
        <f t="shared" si="8"/>
        <v>1</v>
      </c>
      <c r="AF21" s="401">
        <f t="shared" si="9"/>
        <v>36</v>
      </c>
      <c r="AG21" s="402">
        <f t="shared" si="10"/>
        <v>1</v>
      </c>
    </row>
    <row r="22" spans="1:33" s="94" customFormat="1" ht="45" customHeight="1">
      <c r="A22" s="396">
        <v>9</v>
      </c>
      <c r="B22" s="508" t="s">
        <v>285</v>
      </c>
      <c r="C22" s="360">
        <v>40751</v>
      </c>
      <c r="D22" s="509" t="s">
        <v>230</v>
      </c>
      <c r="E22" s="279">
        <v>3</v>
      </c>
      <c r="F22" s="280">
        <v>1</v>
      </c>
      <c r="G22" s="279">
        <v>3</v>
      </c>
      <c r="H22" s="280">
        <v>2</v>
      </c>
      <c r="I22" s="279">
        <v>2</v>
      </c>
      <c r="J22" s="280">
        <v>2</v>
      </c>
      <c r="K22" s="279">
        <v>3</v>
      </c>
      <c r="L22" s="280">
        <v>2</v>
      </c>
      <c r="M22" s="426">
        <v>3</v>
      </c>
      <c r="N22" s="431">
        <v>3</v>
      </c>
      <c r="O22" s="427">
        <v>3</v>
      </c>
      <c r="P22" s="279">
        <v>3</v>
      </c>
      <c r="Q22" s="280">
        <v>2</v>
      </c>
      <c r="R22" s="282">
        <v>3</v>
      </c>
      <c r="S22" s="283">
        <v>2</v>
      </c>
      <c r="T22" s="96">
        <f t="shared" si="0"/>
        <v>37</v>
      </c>
      <c r="U22" s="435" t="str">
        <f t="shared" si="1"/>
        <v>Ja</v>
      </c>
      <c r="Y22" s="21">
        <f t="shared" si="2"/>
        <v>1</v>
      </c>
      <c r="Z22" s="21">
        <f t="shared" si="3"/>
        <v>1</v>
      </c>
      <c r="AA22" s="21">
        <f t="shared" si="4"/>
        <v>1</v>
      </c>
      <c r="AB22" s="21">
        <f t="shared" si="5"/>
        <v>1</v>
      </c>
      <c r="AC22" s="21">
        <f t="shared" si="6"/>
        <v>1</v>
      </c>
      <c r="AD22" s="21">
        <f t="shared" si="7"/>
        <v>1</v>
      </c>
      <c r="AE22" s="21">
        <f t="shared" si="8"/>
        <v>1</v>
      </c>
      <c r="AF22" s="401">
        <f t="shared" si="9"/>
        <v>37</v>
      </c>
      <c r="AG22" s="402">
        <f t="shared" si="10"/>
        <v>1</v>
      </c>
    </row>
    <row r="23" spans="1:33" s="94" customFormat="1" ht="45" customHeight="1">
      <c r="A23" s="396">
        <v>10</v>
      </c>
      <c r="B23" s="508" t="s">
        <v>286</v>
      </c>
      <c r="C23" s="360">
        <v>39725</v>
      </c>
      <c r="D23" s="509" t="s">
        <v>230</v>
      </c>
      <c r="E23" s="279">
        <v>3</v>
      </c>
      <c r="F23" s="280">
        <v>3</v>
      </c>
      <c r="G23" s="279">
        <v>2</v>
      </c>
      <c r="H23" s="280">
        <v>3</v>
      </c>
      <c r="I23" s="279">
        <v>3</v>
      </c>
      <c r="J23" s="280">
        <v>3</v>
      </c>
      <c r="K23" s="279">
        <v>2</v>
      </c>
      <c r="L23" s="280">
        <v>2</v>
      </c>
      <c r="M23" s="426">
        <v>3</v>
      </c>
      <c r="N23" s="431">
        <v>3</v>
      </c>
      <c r="O23" s="427">
        <v>2</v>
      </c>
      <c r="P23" s="279">
        <v>3</v>
      </c>
      <c r="Q23" s="280">
        <v>2</v>
      </c>
      <c r="R23" s="282">
        <v>3</v>
      </c>
      <c r="S23" s="283">
        <v>3</v>
      </c>
      <c r="T23" s="96">
        <f t="shared" si="0"/>
        <v>40</v>
      </c>
      <c r="U23" s="435" t="str">
        <f t="shared" si="1"/>
        <v>Ja</v>
      </c>
      <c r="Y23" s="21">
        <f t="shared" si="2"/>
        <v>1</v>
      </c>
      <c r="Z23" s="21">
        <f t="shared" si="3"/>
        <v>1</v>
      </c>
      <c r="AA23" s="21">
        <f t="shared" si="4"/>
        <v>1</v>
      </c>
      <c r="AB23" s="21">
        <f t="shared" si="5"/>
        <v>1</v>
      </c>
      <c r="AC23" s="21">
        <f t="shared" si="6"/>
        <v>1</v>
      </c>
      <c r="AD23" s="21">
        <f t="shared" si="7"/>
        <v>1</v>
      </c>
      <c r="AE23" s="21">
        <f t="shared" si="8"/>
        <v>1</v>
      </c>
      <c r="AF23" s="401">
        <f t="shared" si="9"/>
        <v>40</v>
      </c>
      <c r="AG23" s="402">
        <f t="shared" si="10"/>
        <v>1</v>
      </c>
    </row>
    <row r="24" spans="1:33" s="94" customFormat="1" ht="45" customHeight="1">
      <c r="A24" s="397">
        <v>11</v>
      </c>
      <c r="B24" s="508" t="s">
        <v>287</v>
      </c>
      <c r="C24" s="360">
        <v>39402</v>
      </c>
      <c r="D24" s="509" t="s">
        <v>230</v>
      </c>
      <c r="E24" s="279">
        <v>3</v>
      </c>
      <c r="F24" s="280">
        <v>3</v>
      </c>
      <c r="G24" s="279">
        <v>2</v>
      </c>
      <c r="H24" s="280">
        <v>2</v>
      </c>
      <c r="I24" s="279">
        <v>3</v>
      </c>
      <c r="J24" s="280">
        <v>2</v>
      </c>
      <c r="K24" s="279">
        <v>2</v>
      </c>
      <c r="L24" s="280">
        <v>2</v>
      </c>
      <c r="M24" s="426">
        <v>3</v>
      </c>
      <c r="N24" s="431">
        <v>2</v>
      </c>
      <c r="O24" s="427">
        <v>3</v>
      </c>
      <c r="P24" s="279">
        <v>3</v>
      </c>
      <c r="Q24" s="280">
        <v>2</v>
      </c>
      <c r="R24" s="282">
        <v>2</v>
      </c>
      <c r="S24" s="283">
        <v>2</v>
      </c>
      <c r="T24" s="96">
        <f t="shared" si="0"/>
        <v>36</v>
      </c>
      <c r="U24" s="435" t="str">
        <f t="shared" si="1"/>
        <v>Ja</v>
      </c>
      <c r="Y24" s="21">
        <f t="shared" si="2"/>
        <v>1</v>
      </c>
      <c r="Z24" s="21">
        <f t="shared" si="3"/>
        <v>1</v>
      </c>
      <c r="AA24" s="21">
        <f t="shared" si="4"/>
        <v>1</v>
      </c>
      <c r="AB24" s="21">
        <f t="shared" si="5"/>
        <v>1</v>
      </c>
      <c r="AC24" s="21">
        <f t="shared" si="6"/>
        <v>1</v>
      </c>
      <c r="AD24" s="21">
        <f t="shared" si="7"/>
        <v>1</v>
      </c>
      <c r="AE24" s="21">
        <f t="shared" si="8"/>
        <v>1</v>
      </c>
      <c r="AF24" s="401">
        <f t="shared" si="9"/>
        <v>36</v>
      </c>
      <c r="AG24" s="402">
        <f t="shared" si="10"/>
        <v>1</v>
      </c>
    </row>
    <row r="25" spans="1:33" s="94" customFormat="1" ht="45" customHeight="1">
      <c r="A25" s="397">
        <v>12</v>
      </c>
      <c r="B25" s="508" t="s">
        <v>288</v>
      </c>
      <c r="C25" s="360">
        <v>39809</v>
      </c>
      <c r="D25" s="509" t="s">
        <v>230</v>
      </c>
      <c r="E25" s="279">
        <v>2</v>
      </c>
      <c r="F25" s="280">
        <v>2</v>
      </c>
      <c r="G25" s="279">
        <v>2</v>
      </c>
      <c r="H25" s="280">
        <v>2</v>
      </c>
      <c r="I25" s="279">
        <v>1</v>
      </c>
      <c r="J25" s="280">
        <v>2</v>
      </c>
      <c r="K25" s="279">
        <v>2</v>
      </c>
      <c r="L25" s="280">
        <v>2</v>
      </c>
      <c r="M25" s="426">
        <v>2</v>
      </c>
      <c r="N25" s="431">
        <v>2</v>
      </c>
      <c r="O25" s="427">
        <v>2</v>
      </c>
      <c r="P25" s="279">
        <v>2</v>
      </c>
      <c r="Q25" s="280">
        <v>2</v>
      </c>
      <c r="R25" s="282">
        <v>2</v>
      </c>
      <c r="S25" s="283">
        <v>2</v>
      </c>
      <c r="T25" s="96">
        <f t="shared" si="0"/>
        <v>29</v>
      </c>
      <c r="U25" s="435" t="str">
        <f t="shared" si="1"/>
        <v>Nee</v>
      </c>
      <c r="Y25" s="21">
        <f t="shared" si="2"/>
        <v>1</v>
      </c>
      <c r="Z25" s="21">
        <f t="shared" si="3"/>
        <v>1</v>
      </c>
      <c r="AA25" s="21">
        <f t="shared" si="4"/>
        <v>0</v>
      </c>
      <c r="AB25" s="21">
        <f t="shared" si="5"/>
        <v>1</v>
      </c>
      <c r="AC25" s="21">
        <f t="shared" si="6"/>
        <v>1</v>
      </c>
      <c r="AD25" s="21">
        <f t="shared" si="7"/>
        <v>1</v>
      </c>
      <c r="AE25" s="21">
        <f t="shared" si="8"/>
        <v>1</v>
      </c>
      <c r="AF25" s="401">
        <f t="shared" si="9"/>
        <v>29</v>
      </c>
      <c r="AG25" s="402">
        <f t="shared" si="10"/>
        <v>0</v>
      </c>
    </row>
    <row r="26" spans="1:33" s="94" customFormat="1" ht="45" customHeight="1">
      <c r="A26" s="397">
        <v>13</v>
      </c>
      <c r="B26" s="508" t="s">
        <v>289</v>
      </c>
      <c r="C26" s="360">
        <v>40101</v>
      </c>
      <c r="D26" s="509" t="s">
        <v>230</v>
      </c>
      <c r="E26" s="279">
        <v>2</v>
      </c>
      <c r="F26" s="280">
        <v>3</v>
      </c>
      <c r="G26" s="279">
        <v>3</v>
      </c>
      <c r="H26" s="280">
        <v>2</v>
      </c>
      <c r="I26" s="279">
        <v>3</v>
      </c>
      <c r="J26" s="280">
        <v>3</v>
      </c>
      <c r="K26" s="279">
        <v>2</v>
      </c>
      <c r="L26" s="280">
        <v>3</v>
      </c>
      <c r="M26" s="426">
        <v>3</v>
      </c>
      <c r="N26" s="431">
        <v>2</v>
      </c>
      <c r="O26" s="427">
        <v>2</v>
      </c>
      <c r="P26" s="279">
        <v>2</v>
      </c>
      <c r="Q26" s="280">
        <v>3</v>
      </c>
      <c r="R26" s="282">
        <v>2</v>
      </c>
      <c r="S26" s="283">
        <v>2</v>
      </c>
      <c r="T26" s="96">
        <f t="shared" si="0"/>
        <v>37</v>
      </c>
      <c r="U26" s="435" t="str">
        <f t="shared" si="1"/>
        <v>Ja</v>
      </c>
      <c r="Y26" s="21">
        <f t="shared" si="2"/>
        <v>1</v>
      </c>
      <c r="Z26" s="21">
        <f t="shared" si="3"/>
        <v>1</v>
      </c>
      <c r="AA26" s="21">
        <f t="shared" si="4"/>
        <v>1</v>
      </c>
      <c r="AB26" s="21">
        <f t="shared" si="5"/>
        <v>1</v>
      </c>
      <c r="AC26" s="21">
        <f t="shared" si="6"/>
        <v>1</v>
      </c>
      <c r="AD26" s="21">
        <f t="shared" si="7"/>
        <v>1</v>
      </c>
      <c r="AE26" s="21">
        <f t="shared" si="8"/>
        <v>1</v>
      </c>
      <c r="AF26" s="401">
        <f t="shared" si="9"/>
        <v>37</v>
      </c>
      <c r="AG26" s="402">
        <f t="shared" si="10"/>
        <v>1</v>
      </c>
    </row>
    <row r="27" spans="1:33" s="94" customFormat="1" ht="45" customHeight="1">
      <c r="A27" s="397">
        <v>14</v>
      </c>
      <c r="B27" s="508"/>
      <c r="C27" s="360"/>
      <c r="D27" s="509"/>
      <c r="E27" s="279"/>
      <c r="F27" s="280"/>
      <c r="G27" s="279"/>
      <c r="H27" s="280"/>
      <c r="I27" s="279"/>
      <c r="J27" s="280"/>
      <c r="K27" s="279"/>
      <c r="L27" s="280"/>
      <c r="M27" s="426"/>
      <c r="N27" s="431"/>
      <c r="O27" s="427"/>
      <c r="P27" s="279"/>
      <c r="Q27" s="280"/>
      <c r="R27" s="282"/>
      <c r="S27" s="283"/>
      <c r="T27" s="96" t="str">
        <f t="shared" si="0"/>
        <v/>
      </c>
      <c r="U27" s="435" t="str">
        <f t="shared" si="1"/>
        <v/>
      </c>
      <c r="Y27" s="21">
        <f t="shared" si="2"/>
        <v>0</v>
      </c>
      <c r="Z27" s="21">
        <f t="shared" si="3"/>
        <v>0</v>
      </c>
      <c r="AA27" s="21">
        <f t="shared" si="4"/>
        <v>0</v>
      </c>
      <c r="AB27" s="21">
        <f t="shared" si="5"/>
        <v>0</v>
      </c>
      <c r="AC27" s="21">
        <f t="shared" si="6"/>
        <v>0</v>
      </c>
      <c r="AD27" s="21">
        <f t="shared" si="7"/>
        <v>0</v>
      </c>
      <c r="AE27" s="21">
        <f t="shared" si="8"/>
        <v>0</v>
      </c>
      <c r="AF27" s="401">
        <f t="shared" si="9"/>
        <v>0</v>
      </c>
      <c r="AG27" s="402">
        <f t="shared" si="10"/>
        <v>0</v>
      </c>
    </row>
    <row r="28" spans="1:33" s="94" customFormat="1" ht="45" customHeight="1">
      <c r="A28" s="397">
        <v>15</v>
      </c>
      <c r="B28" s="508"/>
      <c r="C28" s="360"/>
      <c r="D28" s="509"/>
      <c r="E28" s="279"/>
      <c r="F28" s="280"/>
      <c r="G28" s="279"/>
      <c r="H28" s="280"/>
      <c r="I28" s="279"/>
      <c r="J28" s="280"/>
      <c r="K28" s="279"/>
      <c r="L28" s="280"/>
      <c r="M28" s="426"/>
      <c r="N28" s="431"/>
      <c r="O28" s="427"/>
      <c r="P28" s="279"/>
      <c r="Q28" s="280"/>
      <c r="R28" s="282"/>
      <c r="S28" s="283"/>
      <c r="T28" s="96" t="str">
        <f t="shared" si="0"/>
        <v/>
      </c>
      <c r="U28" s="435" t="str">
        <f t="shared" si="1"/>
        <v/>
      </c>
      <c r="Y28" s="21">
        <f t="shared" si="2"/>
        <v>0</v>
      </c>
      <c r="Z28" s="21">
        <f t="shared" si="3"/>
        <v>0</v>
      </c>
      <c r="AA28" s="21">
        <f t="shared" si="4"/>
        <v>0</v>
      </c>
      <c r="AB28" s="21">
        <f t="shared" si="5"/>
        <v>0</v>
      </c>
      <c r="AC28" s="21">
        <f t="shared" si="6"/>
        <v>0</v>
      </c>
      <c r="AD28" s="21">
        <f t="shared" si="7"/>
        <v>0</v>
      </c>
      <c r="AE28" s="21">
        <f t="shared" si="8"/>
        <v>0</v>
      </c>
      <c r="AF28" s="401">
        <f t="shared" si="9"/>
        <v>0</v>
      </c>
      <c r="AG28" s="402">
        <f t="shared" si="10"/>
        <v>0</v>
      </c>
    </row>
    <row r="29" spans="1:33" s="94" customFormat="1" ht="45" customHeight="1">
      <c r="A29" s="396">
        <v>16</v>
      </c>
      <c r="B29" s="508"/>
      <c r="C29" s="360"/>
      <c r="D29" s="509"/>
      <c r="E29" s="279"/>
      <c r="F29" s="280"/>
      <c r="G29" s="279"/>
      <c r="H29" s="280"/>
      <c r="I29" s="279"/>
      <c r="J29" s="280"/>
      <c r="K29" s="279"/>
      <c r="L29" s="280"/>
      <c r="M29" s="426"/>
      <c r="N29" s="431"/>
      <c r="O29" s="427"/>
      <c r="P29" s="279"/>
      <c r="Q29" s="280"/>
      <c r="R29" s="282"/>
      <c r="S29" s="283"/>
      <c r="T29" s="96" t="str">
        <f t="shared" si="0"/>
        <v/>
      </c>
      <c r="U29" s="435" t="str">
        <f t="shared" si="1"/>
        <v/>
      </c>
      <c r="Y29" s="21">
        <f t="shared" si="2"/>
        <v>0</v>
      </c>
      <c r="Z29" s="21">
        <f t="shared" si="3"/>
        <v>0</v>
      </c>
      <c r="AA29" s="21">
        <f t="shared" si="4"/>
        <v>0</v>
      </c>
      <c r="AB29" s="21">
        <f t="shared" si="5"/>
        <v>0</v>
      </c>
      <c r="AC29" s="21">
        <f t="shared" si="6"/>
        <v>0</v>
      </c>
      <c r="AD29" s="21">
        <f t="shared" si="7"/>
        <v>0</v>
      </c>
      <c r="AE29" s="21">
        <f t="shared" si="8"/>
        <v>0</v>
      </c>
      <c r="AF29" s="401">
        <f t="shared" si="9"/>
        <v>0</v>
      </c>
      <c r="AG29" s="402">
        <f t="shared" si="10"/>
        <v>0</v>
      </c>
    </row>
    <row r="30" spans="1:33" s="94" customFormat="1" ht="45" customHeight="1">
      <c r="A30" s="396">
        <v>17</v>
      </c>
      <c r="B30" s="508"/>
      <c r="C30" s="360"/>
      <c r="D30" s="509"/>
      <c r="E30" s="279"/>
      <c r="F30" s="280"/>
      <c r="G30" s="279"/>
      <c r="H30" s="280"/>
      <c r="I30" s="279"/>
      <c r="J30" s="280"/>
      <c r="K30" s="279"/>
      <c r="L30" s="280"/>
      <c r="M30" s="426"/>
      <c r="N30" s="431"/>
      <c r="O30" s="427"/>
      <c r="P30" s="279"/>
      <c r="Q30" s="280"/>
      <c r="R30" s="282"/>
      <c r="S30" s="283"/>
      <c r="T30" s="96" t="str">
        <f t="shared" si="0"/>
        <v/>
      </c>
      <c r="U30" s="435" t="str">
        <f t="shared" si="1"/>
        <v/>
      </c>
      <c r="Y30" s="21">
        <f t="shared" si="2"/>
        <v>0</v>
      </c>
      <c r="Z30" s="21">
        <f t="shared" si="3"/>
        <v>0</v>
      </c>
      <c r="AA30" s="21">
        <f t="shared" si="4"/>
        <v>0</v>
      </c>
      <c r="AB30" s="21">
        <f t="shared" si="5"/>
        <v>0</v>
      </c>
      <c r="AC30" s="21">
        <f t="shared" si="6"/>
        <v>0</v>
      </c>
      <c r="AD30" s="21">
        <f t="shared" si="7"/>
        <v>0</v>
      </c>
      <c r="AE30" s="21">
        <f t="shared" si="8"/>
        <v>0</v>
      </c>
      <c r="AF30" s="401">
        <f t="shared" si="9"/>
        <v>0</v>
      </c>
      <c r="AG30" s="402">
        <f t="shared" si="10"/>
        <v>0</v>
      </c>
    </row>
    <row r="31" spans="1:33" s="94" customFormat="1" ht="45" customHeight="1">
      <c r="A31" s="396">
        <v>18</v>
      </c>
      <c r="B31" s="508"/>
      <c r="C31" s="360"/>
      <c r="D31" s="509"/>
      <c r="E31" s="279"/>
      <c r="F31" s="280"/>
      <c r="G31" s="279"/>
      <c r="H31" s="280"/>
      <c r="I31" s="279"/>
      <c r="J31" s="280"/>
      <c r="K31" s="279"/>
      <c r="L31" s="280"/>
      <c r="M31" s="426"/>
      <c r="N31" s="431"/>
      <c r="O31" s="427"/>
      <c r="P31" s="279"/>
      <c r="Q31" s="280"/>
      <c r="R31" s="282"/>
      <c r="S31" s="283"/>
      <c r="T31" s="96" t="str">
        <f t="shared" si="0"/>
        <v/>
      </c>
      <c r="U31" s="435" t="str">
        <f t="shared" si="1"/>
        <v/>
      </c>
      <c r="Y31" s="21">
        <f t="shared" si="2"/>
        <v>0</v>
      </c>
      <c r="Z31" s="21">
        <f t="shared" si="3"/>
        <v>0</v>
      </c>
      <c r="AA31" s="21">
        <f t="shared" si="4"/>
        <v>0</v>
      </c>
      <c r="AB31" s="21">
        <f t="shared" si="5"/>
        <v>0</v>
      </c>
      <c r="AC31" s="21">
        <f t="shared" si="6"/>
        <v>0</v>
      </c>
      <c r="AD31" s="21">
        <f t="shared" si="7"/>
        <v>0</v>
      </c>
      <c r="AE31" s="21">
        <f t="shared" si="8"/>
        <v>0</v>
      </c>
      <c r="AF31" s="401">
        <f t="shared" si="9"/>
        <v>0</v>
      </c>
      <c r="AG31" s="402">
        <f t="shared" si="10"/>
        <v>0</v>
      </c>
    </row>
    <row r="32" spans="1:33" s="130" customFormat="1" ht="45" customHeight="1">
      <c r="A32" s="396">
        <v>19</v>
      </c>
      <c r="B32" s="508"/>
      <c r="C32" s="360"/>
      <c r="D32" s="509"/>
      <c r="E32" s="279"/>
      <c r="F32" s="280"/>
      <c r="G32" s="279"/>
      <c r="H32" s="280"/>
      <c r="I32" s="279"/>
      <c r="J32" s="280"/>
      <c r="K32" s="279"/>
      <c r="L32" s="280"/>
      <c r="M32" s="426"/>
      <c r="N32" s="431"/>
      <c r="O32" s="427"/>
      <c r="P32" s="279"/>
      <c r="Q32" s="280"/>
      <c r="R32" s="282"/>
      <c r="S32" s="283"/>
      <c r="T32" s="96" t="str">
        <f t="shared" si="0"/>
        <v/>
      </c>
      <c r="U32" s="435" t="str">
        <f t="shared" si="1"/>
        <v/>
      </c>
      <c r="V32" s="94"/>
      <c r="W32" s="94"/>
      <c r="X32" s="94"/>
      <c r="Y32" s="21">
        <f t="shared" si="2"/>
        <v>0</v>
      </c>
      <c r="Z32" s="21">
        <f t="shared" si="3"/>
        <v>0</v>
      </c>
      <c r="AA32" s="21">
        <f t="shared" si="4"/>
        <v>0</v>
      </c>
      <c r="AB32" s="21">
        <f t="shared" si="5"/>
        <v>0</v>
      </c>
      <c r="AC32" s="21">
        <f t="shared" si="6"/>
        <v>0</v>
      </c>
      <c r="AD32" s="21">
        <f t="shared" si="7"/>
        <v>0</v>
      </c>
      <c r="AE32" s="21">
        <f t="shared" si="8"/>
        <v>0</v>
      </c>
      <c r="AF32" s="401">
        <f t="shared" si="9"/>
        <v>0</v>
      </c>
      <c r="AG32" s="402">
        <f t="shared" si="10"/>
        <v>0</v>
      </c>
    </row>
    <row r="33" spans="1:33" s="94" customFormat="1" ht="45" customHeight="1">
      <c r="A33" s="396">
        <v>20</v>
      </c>
      <c r="B33" s="508"/>
      <c r="C33" s="360"/>
      <c r="D33" s="509"/>
      <c r="E33" s="279"/>
      <c r="F33" s="280"/>
      <c r="G33" s="279"/>
      <c r="H33" s="280"/>
      <c r="I33" s="279"/>
      <c r="J33" s="280"/>
      <c r="K33" s="279"/>
      <c r="L33" s="280"/>
      <c r="M33" s="426"/>
      <c r="N33" s="431"/>
      <c r="O33" s="427"/>
      <c r="P33" s="279"/>
      <c r="Q33" s="280"/>
      <c r="R33" s="282"/>
      <c r="S33" s="283"/>
      <c r="T33" s="96" t="str">
        <f t="shared" si="0"/>
        <v/>
      </c>
      <c r="U33" s="435" t="str">
        <f t="shared" si="1"/>
        <v/>
      </c>
      <c r="Y33" s="21">
        <f t="shared" si="2"/>
        <v>0</v>
      </c>
      <c r="Z33" s="21">
        <f t="shared" si="3"/>
        <v>0</v>
      </c>
      <c r="AA33" s="21">
        <f t="shared" si="4"/>
        <v>0</v>
      </c>
      <c r="AB33" s="21">
        <f t="shared" si="5"/>
        <v>0</v>
      </c>
      <c r="AC33" s="21">
        <f t="shared" si="6"/>
        <v>0</v>
      </c>
      <c r="AD33" s="21">
        <f t="shared" si="7"/>
        <v>0</v>
      </c>
      <c r="AE33" s="21">
        <f t="shared" si="8"/>
        <v>0</v>
      </c>
      <c r="AF33" s="401">
        <f t="shared" si="9"/>
        <v>0</v>
      </c>
      <c r="AG33" s="402">
        <f t="shared" si="10"/>
        <v>0</v>
      </c>
    </row>
    <row r="34" spans="1:33" s="94" customFormat="1" ht="45" customHeight="1">
      <c r="A34" s="396">
        <v>21</v>
      </c>
      <c r="B34" s="508"/>
      <c r="C34" s="360"/>
      <c r="D34" s="509"/>
      <c r="E34" s="279"/>
      <c r="F34" s="280"/>
      <c r="G34" s="279"/>
      <c r="H34" s="280"/>
      <c r="I34" s="279"/>
      <c r="J34" s="280"/>
      <c r="K34" s="279"/>
      <c r="L34" s="280"/>
      <c r="M34" s="426"/>
      <c r="N34" s="431"/>
      <c r="O34" s="427"/>
      <c r="P34" s="279"/>
      <c r="Q34" s="280"/>
      <c r="R34" s="282"/>
      <c r="S34" s="283"/>
      <c r="T34" s="96" t="str">
        <f t="shared" si="0"/>
        <v/>
      </c>
      <c r="U34" s="435" t="str">
        <f t="shared" si="1"/>
        <v/>
      </c>
      <c r="Y34" s="21">
        <f t="shared" si="2"/>
        <v>0</v>
      </c>
      <c r="Z34" s="21">
        <f t="shared" si="3"/>
        <v>0</v>
      </c>
      <c r="AA34" s="21">
        <f t="shared" si="4"/>
        <v>0</v>
      </c>
      <c r="AB34" s="21">
        <f t="shared" si="5"/>
        <v>0</v>
      </c>
      <c r="AC34" s="21">
        <f t="shared" si="6"/>
        <v>0</v>
      </c>
      <c r="AD34" s="21">
        <f t="shared" si="7"/>
        <v>0</v>
      </c>
      <c r="AE34" s="21">
        <f t="shared" si="8"/>
        <v>0</v>
      </c>
      <c r="AF34" s="401">
        <f t="shared" si="9"/>
        <v>0</v>
      </c>
      <c r="AG34" s="402">
        <f t="shared" si="10"/>
        <v>0</v>
      </c>
    </row>
    <row r="35" spans="1:33" s="94" customFormat="1" ht="45" customHeight="1">
      <c r="A35" s="396">
        <v>22</v>
      </c>
      <c r="B35" s="508"/>
      <c r="C35" s="360"/>
      <c r="D35" s="509"/>
      <c r="E35" s="279"/>
      <c r="F35" s="280"/>
      <c r="G35" s="279"/>
      <c r="H35" s="280"/>
      <c r="I35" s="279"/>
      <c r="J35" s="280"/>
      <c r="K35" s="279"/>
      <c r="L35" s="280"/>
      <c r="M35" s="426"/>
      <c r="N35" s="431"/>
      <c r="O35" s="427"/>
      <c r="P35" s="279"/>
      <c r="Q35" s="280"/>
      <c r="R35" s="282"/>
      <c r="S35" s="283"/>
      <c r="T35" s="96" t="str">
        <f t="shared" si="0"/>
        <v/>
      </c>
      <c r="U35" s="435" t="str">
        <f t="shared" si="1"/>
        <v/>
      </c>
      <c r="Y35" s="21">
        <f t="shared" si="2"/>
        <v>0</v>
      </c>
      <c r="Z35" s="21">
        <f t="shared" si="3"/>
        <v>0</v>
      </c>
      <c r="AA35" s="21">
        <f t="shared" si="4"/>
        <v>0</v>
      </c>
      <c r="AB35" s="21">
        <f t="shared" si="5"/>
        <v>0</v>
      </c>
      <c r="AC35" s="21">
        <f t="shared" si="6"/>
        <v>0</v>
      </c>
      <c r="AD35" s="21">
        <f t="shared" si="7"/>
        <v>0</v>
      </c>
      <c r="AE35" s="21">
        <f t="shared" si="8"/>
        <v>0</v>
      </c>
      <c r="AF35" s="401">
        <f t="shared" si="9"/>
        <v>0</v>
      </c>
      <c r="AG35" s="402">
        <f t="shared" si="10"/>
        <v>0</v>
      </c>
    </row>
    <row r="36" spans="1:33" s="94" customFormat="1" ht="45" customHeight="1">
      <c r="A36" s="396">
        <v>23</v>
      </c>
      <c r="B36" s="508"/>
      <c r="C36" s="360"/>
      <c r="D36" s="509"/>
      <c r="E36" s="279"/>
      <c r="F36" s="280"/>
      <c r="G36" s="279"/>
      <c r="H36" s="280"/>
      <c r="I36" s="279"/>
      <c r="J36" s="280"/>
      <c r="K36" s="279"/>
      <c r="L36" s="280"/>
      <c r="M36" s="426"/>
      <c r="N36" s="431"/>
      <c r="O36" s="427"/>
      <c r="P36" s="279"/>
      <c r="Q36" s="280"/>
      <c r="R36" s="282"/>
      <c r="S36" s="283"/>
      <c r="T36" s="96" t="str">
        <f t="shared" si="0"/>
        <v/>
      </c>
      <c r="U36" s="435" t="str">
        <f t="shared" si="1"/>
        <v/>
      </c>
      <c r="Y36" s="21">
        <f t="shared" si="2"/>
        <v>0</v>
      </c>
      <c r="Z36" s="21">
        <f t="shared" si="3"/>
        <v>0</v>
      </c>
      <c r="AA36" s="21">
        <f t="shared" si="4"/>
        <v>0</v>
      </c>
      <c r="AB36" s="21">
        <f t="shared" si="5"/>
        <v>0</v>
      </c>
      <c r="AC36" s="21">
        <f t="shared" si="6"/>
        <v>0</v>
      </c>
      <c r="AD36" s="21">
        <f t="shared" si="7"/>
        <v>0</v>
      </c>
      <c r="AE36" s="21">
        <f t="shared" si="8"/>
        <v>0</v>
      </c>
      <c r="AF36" s="401">
        <f t="shared" si="9"/>
        <v>0</v>
      </c>
      <c r="AG36" s="402">
        <f t="shared" si="10"/>
        <v>0</v>
      </c>
    </row>
    <row r="37" spans="1:33" s="94" customFormat="1" ht="45" customHeight="1">
      <c r="A37" s="396">
        <v>24</v>
      </c>
      <c r="B37" s="508"/>
      <c r="C37" s="360"/>
      <c r="D37" s="509"/>
      <c r="E37" s="279"/>
      <c r="F37" s="280"/>
      <c r="G37" s="279"/>
      <c r="H37" s="280"/>
      <c r="I37" s="279"/>
      <c r="J37" s="280"/>
      <c r="K37" s="279"/>
      <c r="L37" s="280"/>
      <c r="M37" s="426"/>
      <c r="N37" s="431"/>
      <c r="O37" s="427"/>
      <c r="P37" s="279"/>
      <c r="Q37" s="280"/>
      <c r="R37" s="282"/>
      <c r="S37" s="283"/>
      <c r="T37" s="96" t="str">
        <f t="shared" si="0"/>
        <v/>
      </c>
      <c r="U37" s="435" t="str">
        <f t="shared" si="1"/>
        <v/>
      </c>
      <c r="Y37" s="21">
        <f t="shared" si="2"/>
        <v>0</v>
      </c>
      <c r="Z37" s="21">
        <f t="shared" si="3"/>
        <v>0</v>
      </c>
      <c r="AA37" s="21">
        <f t="shared" si="4"/>
        <v>0</v>
      </c>
      <c r="AB37" s="21">
        <f t="shared" si="5"/>
        <v>0</v>
      </c>
      <c r="AC37" s="21">
        <f t="shared" si="6"/>
        <v>0</v>
      </c>
      <c r="AD37" s="21">
        <f t="shared" si="7"/>
        <v>0</v>
      </c>
      <c r="AE37" s="21">
        <f t="shared" si="8"/>
        <v>0</v>
      </c>
      <c r="AF37" s="401">
        <f t="shared" si="9"/>
        <v>0</v>
      </c>
      <c r="AG37" s="402">
        <f t="shared" si="10"/>
        <v>0</v>
      </c>
    </row>
    <row r="38" spans="1:33" s="94" customFormat="1" ht="45" customHeight="1" thickBot="1">
      <c r="A38" s="398">
        <v>25</v>
      </c>
      <c r="B38" s="510"/>
      <c r="C38" s="363"/>
      <c r="D38" s="511"/>
      <c r="E38" s="286"/>
      <c r="F38" s="340"/>
      <c r="G38" s="286"/>
      <c r="H38" s="340"/>
      <c r="I38" s="286"/>
      <c r="J38" s="340"/>
      <c r="K38" s="286"/>
      <c r="L38" s="340"/>
      <c r="M38" s="432"/>
      <c r="N38" s="433"/>
      <c r="O38" s="434"/>
      <c r="P38" s="286"/>
      <c r="Q38" s="340"/>
      <c r="R38" s="286"/>
      <c r="S38" s="287"/>
      <c r="T38" s="155" t="str">
        <f t="shared" si="0"/>
        <v/>
      </c>
      <c r="U38" s="436" t="str">
        <f t="shared" si="1"/>
        <v/>
      </c>
      <c r="Y38" s="21">
        <f t="shared" si="2"/>
        <v>0</v>
      </c>
      <c r="Z38" s="21">
        <f t="shared" si="3"/>
        <v>0</v>
      </c>
      <c r="AA38" s="21">
        <f t="shared" si="4"/>
        <v>0</v>
      </c>
      <c r="AB38" s="21">
        <f t="shared" si="5"/>
        <v>0</v>
      </c>
      <c r="AC38" s="21">
        <f t="shared" si="6"/>
        <v>0</v>
      </c>
      <c r="AD38" s="21">
        <f t="shared" si="7"/>
        <v>0</v>
      </c>
      <c r="AE38" s="21">
        <f t="shared" si="8"/>
        <v>0</v>
      </c>
      <c r="AF38" s="401">
        <f t="shared" si="9"/>
        <v>0</v>
      </c>
      <c r="AG38" s="402">
        <f t="shared" si="10"/>
        <v>0</v>
      </c>
    </row>
    <row r="39" s="123" customFormat="1" ht="19.9" customHeight="1">
      <c r="A39" s="120" t="s">
        <v>182</v>
      </c>
    </row>
    <row r="40" spans="1:18" s="123" customFormat="1" ht="19.9" customHeight="1">
      <c r="A40" s="120" t="s">
        <v>183</v>
      </c>
      <c r="R40" s="123" t="s">
        <v>184</v>
      </c>
    </row>
    <row r="41" s="123" customFormat="1" ht="19.9" customHeight="1">
      <c r="A41" s="120" t="s">
        <v>165</v>
      </c>
    </row>
    <row r="42" ht="19.9" customHeight="1"/>
    <row r="43" spans="1:19" ht="19.9" customHeight="1">
      <c r="A43" s="318"/>
      <c r="B43" s="142"/>
      <c r="C43" s="154"/>
      <c r="D43" s="151"/>
      <c r="E43" s="535" t="s">
        <v>78</v>
      </c>
      <c r="F43" s="536"/>
      <c r="G43" s="535" t="s">
        <v>185</v>
      </c>
      <c r="H43" s="536"/>
      <c r="I43" s="535" t="s">
        <v>65</v>
      </c>
      <c r="J43" s="536"/>
      <c r="K43" s="535" t="s">
        <v>66</v>
      </c>
      <c r="L43" s="536"/>
      <c r="M43" s="535" t="s">
        <v>67</v>
      </c>
      <c r="N43" s="551"/>
      <c r="O43" s="536"/>
      <c r="P43" s="535" t="s">
        <v>113</v>
      </c>
      <c r="Q43" s="536"/>
      <c r="R43" s="535" t="s">
        <v>17</v>
      </c>
      <c r="S43" s="536"/>
    </row>
    <row r="44" spans="1:20" ht="19.9" customHeight="1">
      <c r="A44" s="318"/>
      <c r="B44" s="30" t="s">
        <v>115</v>
      </c>
      <c r="C44" s="30" t="s">
        <v>116</v>
      </c>
      <c r="D44" s="30"/>
      <c r="E44" s="532">
        <v>2</v>
      </c>
      <c r="F44" s="534"/>
      <c r="G44" s="532">
        <v>2</v>
      </c>
      <c r="H44" s="534"/>
      <c r="I44" s="532">
        <v>2</v>
      </c>
      <c r="J44" s="534"/>
      <c r="K44" s="532">
        <v>2</v>
      </c>
      <c r="L44" s="534"/>
      <c r="M44" s="532">
        <v>2</v>
      </c>
      <c r="N44" s="533"/>
      <c r="O44" s="534"/>
      <c r="P44" s="532">
        <v>1</v>
      </c>
      <c r="Q44" s="534"/>
      <c r="R44" s="532">
        <v>2</v>
      </c>
      <c r="S44" s="534"/>
      <c r="T44" s="400"/>
    </row>
    <row r="45" spans="1:20" ht="19.9" customHeight="1">
      <c r="A45" s="318"/>
      <c r="B45" s="30" t="s">
        <v>117</v>
      </c>
      <c r="C45" s="142"/>
      <c r="D45" s="147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400"/>
    </row>
    <row r="46" spans="1:20" ht="19.9" customHeight="1">
      <c r="A46" s="318"/>
      <c r="B46" s="30" t="s">
        <v>118</v>
      </c>
      <c r="C46" s="30" t="s">
        <v>119</v>
      </c>
      <c r="D46" s="30"/>
      <c r="E46" s="532">
        <v>6</v>
      </c>
      <c r="F46" s="534"/>
      <c r="G46" s="532">
        <v>6</v>
      </c>
      <c r="H46" s="534"/>
      <c r="I46" s="532">
        <v>6</v>
      </c>
      <c r="J46" s="534"/>
      <c r="K46" s="532">
        <v>6</v>
      </c>
      <c r="L46" s="534"/>
      <c r="M46" s="532">
        <v>6</v>
      </c>
      <c r="N46" s="533"/>
      <c r="O46" s="534"/>
      <c r="P46" s="532">
        <v>3</v>
      </c>
      <c r="Q46" s="534"/>
      <c r="R46" s="537">
        <v>6</v>
      </c>
      <c r="S46" s="538"/>
      <c r="T46" s="399">
        <f>SUM(E46:S46)</f>
        <v>39</v>
      </c>
    </row>
    <row r="47" spans="1:20" s="29" customFormat="1" ht="19.9" customHeight="1">
      <c r="A47" s="59"/>
      <c r="B47" s="30" t="s">
        <v>120</v>
      </c>
      <c r="C47" s="30" t="s">
        <v>121</v>
      </c>
      <c r="D47" s="30"/>
      <c r="E47" s="532">
        <v>4</v>
      </c>
      <c r="F47" s="534"/>
      <c r="G47" s="532">
        <v>4</v>
      </c>
      <c r="H47" s="534"/>
      <c r="I47" s="532">
        <v>4</v>
      </c>
      <c r="J47" s="534"/>
      <c r="K47" s="532">
        <v>4</v>
      </c>
      <c r="L47" s="534"/>
      <c r="M47" s="532">
        <v>4</v>
      </c>
      <c r="N47" s="533"/>
      <c r="O47" s="534"/>
      <c r="P47" s="532">
        <v>2</v>
      </c>
      <c r="Q47" s="534"/>
      <c r="R47" s="537">
        <v>4</v>
      </c>
      <c r="S47" s="538"/>
      <c r="T47" s="399">
        <f>SUM(E47:S47)</f>
        <v>26</v>
      </c>
    </row>
    <row r="48" spans="1:19" s="29" customFormat="1" ht="24.75" customHeight="1">
      <c r="A48" s="59"/>
      <c r="B48" s="6"/>
      <c r="C48" s="19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33" s="14" customFormat="1" ht="24.75" customHeight="1">
      <c r="A49" s="59"/>
      <c r="B49" s="77" t="s">
        <v>127</v>
      </c>
      <c r="C49" s="78"/>
      <c r="D49" s="77"/>
      <c r="E49" s="77"/>
      <c r="F49" s="77"/>
      <c r="G49" s="77"/>
      <c r="H49" s="77"/>
      <c r="I49" s="77"/>
      <c r="J49" s="77"/>
      <c r="K49" s="106" t="s">
        <v>123</v>
      </c>
      <c r="L49" s="77"/>
      <c r="M49" s="77"/>
      <c r="N49" s="77"/>
      <c r="O49" s="77"/>
      <c r="P49" s="77"/>
      <c r="Q49" s="77"/>
      <c r="R49" s="77"/>
      <c r="S49" s="77"/>
      <c r="T49" s="29"/>
      <c r="U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s="77" customFormat="1" ht="24.75" customHeight="1">
      <c r="A50" s="59"/>
      <c r="B50" s="6"/>
      <c r="C50" s="19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9"/>
      <c r="U50" s="29"/>
      <c r="Y50" s="16"/>
      <c r="Z50" s="16"/>
      <c r="AA50" s="16"/>
      <c r="AB50" s="16"/>
      <c r="AC50" s="16"/>
      <c r="AD50" s="16"/>
      <c r="AE50" s="16"/>
      <c r="AF50" s="16"/>
      <c r="AG50" s="16"/>
    </row>
    <row r="52" spans="1:21" ht="15">
      <c r="A52" s="74"/>
      <c r="T52" s="14"/>
      <c r="U52" s="14"/>
    </row>
    <row r="53" spans="1:21" ht="20.25">
      <c r="A53" s="76"/>
      <c r="T53" s="77"/>
      <c r="U53" s="77"/>
    </row>
    <row r="54" ht="12.75">
      <c r="A54" s="318"/>
    </row>
  </sheetData>
  <sheetProtection sheet="1" objects="1" scenarios="1"/>
  <mergeCells count="60">
    <mergeCell ref="P43:Q43"/>
    <mergeCell ref="P44:Q44"/>
    <mergeCell ref="P46:Q46"/>
    <mergeCell ref="P47:Q47"/>
    <mergeCell ref="R43:S43"/>
    <mergeCell ref="R44:S44"/>
    <mergeCell ref="R46:S46"/>
    <mergeCell ref="R47:S47"/>
    <mergeCell ref="K43:L43"/>
    <mergeCell ref="K44:L44"/>
    <mergeCell ref="K46:L46"/>
    <mergeCell ref="K47:L47"/>
    <mergeCell ref="M43:O43"/>
    <mergeCell ref="M44:O44"/>
    <mergeCell ref="M46:O46"/>
    <mergeCell ref="M47:O47"/>
    <mergeCell ref="I44:J44"/>
    <mergeCell ref="I46:J46"/>
    <mergeCell ref="I47:J47"/>
    <mergeCell ref="E43:F43"/>
    <mergeCell ref="G43:H43"/>
    <mergeCell ref="I43:J43"/>
    <mergeCell ref="E44:F44"/>
    <mergeCell ref="E46:F46"/>
    <mergeCell ref="E47:F47"/>
    <mergeCell ref="G44:H44"/>
    <mergeCell ref="G46:H46"/>
    <mergeCell ref="G47:H47"/>
    <mergeCell ref="K1:L1"/>
    <mergeCell ref="K2:L2"/>
    <mergeCell ref="R3:R13"/>
    <mergeCell ref="C3:D3"/>
    <mergeCell ref="C4:D4"/>
    <mergeCell ref="N3:N13"/>
    <mergeCell ref="P1:Q1"/>
    <mergeCell ref="P2:Q2"/>
    <mergeCell ref="Q3:Q13"/>
    <mergeCell ref="G1:H1"/>
    <mergeCell ref="K3:K13"/>
    <mergeCell ref="H3:H13"/>
    <mergeCell ref="M1:O1"/>
    <mergeCell ref="M3:M13"/>
    <mergeCell ref="P3:P13"/>
    <mergeCell ref="O3:O13"/>
    <mergeCell ref="E3:E13"/>
    <mergeCell ref="F3:F13"/>
    <mergeCell ref="G3:G13"/>
    <mergeCell ref="J3:J13"/>
    <mergeCell ref="L3:L13"/>
    <mergeCell ref="I3:I13"/>
    <mergeCell ref="E2:F2"/>
    <mergeCell ref="B1:C2"/>
    <mergeCell ref="I1:J1"/>
    <mergeCell ref="E1:F1"/>
    <mergeCell ref="I2:J2"/>
    <mergeCell ref="S3:S13"/>
    <mergeCell ref="R1:S1"/>
    <mergeCell ref="R2:S2"/>
    <mergeCell ref="U9:U13"/>
    <mergeCell ref="T9:T13"/>
  </mergeCells>
  <conditionalFormatting sqref="D14:D36 B14:B36">
    <cfRule type="expression" priority="52" dxfId="18" stopIfTrue="1">
      <formula>IF($K19&gt;"",1)</formula>
    </cfRule>
  </conditionalFormatting>
  <conditionalFormatting sqref="D38 B38">
    <cfRule type="expression" priority="48" dxfId="18" stopIfTrue="1">
      <formula>IF($K42&gt;"",1)</formula>
    </cfRule>
  </conditionalFormatting>
  <conditionalFormatting sqref="E14:E38">
    <cfRule type="expression" priority="21" dxfId="0" stopIfTrue="1">
      <formula>AND(E14=1,F14&lt;3)</formula>
    </cfRule>
  </conditionalFormatting>
  <conditionalFormatting sqref="F14:F38">
    <cfRule type="expression" priority="20" dxfId="0" stopIfTrue="1">
      <formula>AND(F14=1,E14&lt;3)</formula>
    </cfRule>
  </conditionalFormatting>
  <conditionalFormatting sqref="G14:G38">
    <cfRule type="expression" priority="19" dxfId="0" stopIfTrue="1">
      <formula>AND(G14=1,H14&lt;3)</formula>
    </cfRule>
  </conditionalFormatting>
  <conditionalFormatting sqref="H14:H38">
    <cfRule type="expression" priority="18" dxfId="0" stopIfTrue="1">
      <formula>AND(H14=1,G14&lt;3)</formula>
    </cfRule>
  </conditionalFormatting>
  <conditionalFormatting sqref="I14:I38">
    <cfRule type="expression" priority="17" dxfId="0" stopIfTrue="1">
      <formula>AND(I14=1,J14&lt;3)</formula>
    </cfRule>
  </conditionalFormatting>
  <conditionalFormatting sqref="J14:J38">
    <cfRule type="expression" priority="16" dxfId="0" stopIfTrue="1">
      <formula>AND(J14=1,I14&lt;3)</formula>
    </cfRule>
  </conditionalFormatting>
  <conditionalFormatting sqref="K14:K38">
    <cfRule type="expression" priority="15" dxfId="0" stopIfTrue="1">
      <formula>AND(K14=1,L14&lt;3)</formula>
    </cfRule>
  </conditionalFormatting>
  <conditionalFormatting sqref="L14:L38">
    <cfRule type="expression" priority="14" dxfId="0" stopIfTrue="1">
      <formula>AND(L14=1,K14&lt;3)</formula>
    </cfRule>
  </conditionalFormatting>
  <conditionalFormatting sqref="N14:N38">
    <cfRule type="expression" priority="13" dxfId="0" stopIfTrue="1">
      <formula>AND(N14=1,SUM(M14:O14)&lt;6)</formula>
    </cfRule>
  </conditionalFormatting>
  <conditionalFormatting sqref="O14:O38">
    <cfRule type="expression" priority="12" dxfId="0" stopIfTrue="1">
      <formula>AND(O14=1,SUM(M14:O14)&lt;6)</formula>
    </cfRule>
  </conditionalFormatting>
  <conditionalFormatting sqref="R14:R38">
    <cfRule type="expression" priority="81" dxfId="0" stopIfTrue="1">
      <formula>AND(R14=1,SUM(R14:S14)&lt;4)</formula>
    </cfRule>
  </conditionalFormatting>
  <conditionalFormatting sqref="S14:S38">
    <cfRule type="expression" priority="82" dxfId="0" stopIfTrue="1">
      <formula>AND(S14=1,SUM($R14:$S14)&lt;4)</formula>
    </cfRule>
  </conditionalFormatting>
  <conditionalFormatting sqref="P14:P38">
    <cfRule type="expression" priority="3" dxfId="0" stopIfTrue="1">
      <formula>AND(P14=1,Q14&lt;3)</formula>
    </cfRule>
  </conditionalFormatting>
  <conditionalFormatting sqref="Q14:Q38">
    <cfRule type="expression" priority="2" dxfId="0" stopIfTrue="1">
      <formula>AND(Q14=1,P14&lt;3)</formula>
    </cfRule>
  </conditionalFormatting>
  <conditionalFormatting sqref="D37 B37">
    <cfRule type="expression" priority="85" dxfId="18" stopIfTrue="1">
      <formula>IF(#REF!&gt;"",1)</formula>
    </cfRule>
  </conditionalFormatting>
  <conditionalFormatting sqref="M14:M38">
    <cfRule type="expression" priority="1" dxfId="38">
      <formula>AND(M14=1,SUM(M14:O14)&lt;6)</formula>
    </cfRule>
  </conditionalFormatting>
  <printOptions horizontalCentered="1"/>
  <pageMargins left="0.2" right="0.2" top="0.59" bottom="0.12000000000000001" header="0.2" footer="0.12000000000000001"/>
  <pageSetup fitToHeight="1" fitToWidth="1" horizontalDpi="600" verticalDpi="600" orientation="portrait" paperSize="9" scale="45" r:id="rId1"/>
  <headerFooter alignWithMargins="0">
    <oddHeader>&amp;L&amp;14&amp;K000000KNZB &amp;D&amp;C&amp;"Arial,Vet"&amp;14&amp;K000000Balletbeendiploma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view="pageBreakPreview" zoomScale="80" zoomScaleSheetLayoutView="80" workbookViewId="0" topLeftCell="A1">
      <selection activeCell="B14" sqref="B14"/>
    </sheetView>
  </sheetViews>
  <sheetFormatPr defaultColWidth="11.421875" defaultRowHeight="12.75"/>
  <cols>
    <col min="1" max="1" width="5.8515625" style="13" customWidth="1"/>
    <col min="2" max="2" width="39.140625" style="6" customWidth="1"/>
    <col min="3" max="3" width="23.7109375" style="19" bestFit="1" customWidth="1"/>
    <col min="4" max="4" width="14.421875" style="6" customWidth="1"/>
    <col min="5" max="6" width="8.421875" style="6" customWidth="1"/>
    <col min="7" max="7" width="10.57421875" style="6" customWidth="1"/>
    <col min="8" max="19" width="8.421875" style="6" customWidth="1"/>
    <col min="20" max="21" width="11.7109375" style="6" customWidth="1"/>
    <col min="22" max="23" width="9.28125" style="6" customWidth="1"/>
    <col min="24" max="25" width="9.8515625" style="6" customWidth="1"/>
    <col min="26" max="26" width="9.8515625" style="6" hidden="1" customWidth="1"/>
    <col min="27" max="34" width="9.8515625" style="17" hidden="1" customWidth="1"/>
    <col min="35" max="35" width="9.8515625" style="17" customWidth="1"/>
    <col min="36" max="16384" width="11.421875" style="6" customWidth="1"/>
  </cols>
  <sheetData>
    <row r="1" spans="1:37" s="2" customFormat="1" ht="27" customHeight="1">
      <c r="A1" s="23"/>
      <c r="B1" s="552" t="s">
        <v>128</v>
      </c>
      <c r="C1" s="552"/>
      <c r="D1" s="24"/>
      <c r="E1" s="541" t="s">
        <v>108</v>
      </c>
      <c r="F1" s="547"/>
      <c r="G1" s="322" t="s">
        <v>79</v>
      </c>
      <c r="H1" s="541" t="s">
        <v>65</v>
      </c>
      <c r="I1" s="539"/>
      <c r="J1" s="542"/>
      <c r="K1" s="539" t="s">
        <v>66</v>
      </c>
      <c r="L1" s="539"/>
      <c r="M1" s="540"/>
      <c r="N1" s="624" t="s">
        <v>82</v>
      </c>
      <c r="O1" s="625"/>
      <c r="P1" s="625"/>
      <c r="Q1" s="626"/>
      <c r="R1" s="541" t="s">
        <v>68</v>
      </c>
      <c r="S1" s="547"/>
      <c r="T1" s="539" t="s">
        <v>124</v>
      </c>
      <c r="U1" s="539"/>
      <c r="V1" s="36"/>
      <c r="W1" s="7"/>
      <c r="X1" s="25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2" customFormat="1" ht="27" customHeight="1" thickBot="1">
      <c r="A2" s="25"/>
      <c r="B2" s="553"/>
      <c r="C2" s="553"/>
      <c r="D2" s="16"/>
      <c r="E2" s="543" t="s">
        <v>85</v>
      </c>
      <c r="F2" s="544"/>
      <c r="G2" s="292"/>
      <c r="H2" s="543"/>
      <c r="I2" s="563"/>
      <c r="J2" s="544"/>
      <c r="K2" s="563"/>
      <c r="L2" s="563"/>
      <c r="M2" s="564"/>
      <c r="N2" s="291" t="s">
        <v>29</v>
      </c>
      <c r="O2" s="321"/>
      <c r="P2" s="321"/>
      <c r="Q2" s="83"/>
      <c r="R2" s="543" t="s">
        <v>186</v>
      </c>
      <c r="S2" s="560"/>
      <c r="T2" s="563" t="s">
        <v>125</v>
      </c>
      <c r="U2" s="563"/>
      <c r="V2" s="84"/>
      <c r="W2" s="26"/>
      <c r="X2" s="25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6" s="2" customFormat="1" ht="28.9" customHeight="1">
      <c r="A3" s="25"/>
      <c r="B3" s="347" t="s">
        <v>132</v>
      </c>
      <c r="C3" s="556"/>
      <c r="D3" s="557"/>
      <c r="E3" s="584" t="s">
        <v>191</v>
      </c>
      <c r="F3" s="587" t="s">
        <v>192</v>
      </c>
      <c r="G3" s="616" t="s">
        <v>193</v>
      </c>
      <c r="H3" s="584" t="s">
        <v>194</v>
      </c>
      <c r="I3" s="601" t="s">
        <v>195</v>
      </c>
      <c r="J3" s="587" t="s">
        <v>196</v>
      </c>
      <c r="K3" s="584" t="s">
        <v>197</v>
      </c>
      <c r="L3" s="601" t="s">
        <v>198</v>
      </c>
      <c r="M3" s="587" t="s">
        <v>199</v>
      </c>
      <c r="N3" s="584" t="s">
        <v>200</v>
      </c>
      <c r="O3" s="621" t="s">
        <v>201</v>
      </c>
      <c r="P3" s="601" t="s">
        <v>202</v>
      </c>
      <c r="Q3" s="587" t="s">
        <v>203</v>
      </c>
      <c r="R3" s="584" t="s">
        <v>204</v>
      </c>
      <c r="S3" s="587" t="s">
        <v>205</v>
      </c>
      <c r="T3" s="609" t="s">
        <v>206</v>
      </c>
      <c r="U3" s="613" t="s">
        <v>94</v>
      </c>
      <c r="V3" s="85"/>
      <c r="W3" s="81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2" customFormat="1" ht="28.9" customHeight="1">
      <c r="A4" s="25"/>
      <c r="B4" s="348" t="s">
        <v>133</v>
      </c>
      <c r="C4" s="556"/>
      <c r="D4" s="557"/>
      <c r="E4" s="585"/>
      <c r="F4" s="588"/>
      <c r="G4" s="617"/>
      <c r="H4" s="585"/>
      <c r="I4" s="602"/>
      <c r="J4" s="588"/>
      <c r="K4" s="585"/>
      <c r="L4" s="602"/>
      <c r="M4" s="588"/>
      <c r="N4" s="585"/>
      <c r="O4" s="622"/>
      <c r="P4" s="602"/>
      <c r="Q4" s="588"/>
      <c r="R4" s="585"/>
      <c r="S4" s="588"/>
      <c r="T4" s="610"/>
      <c r="U4" s="614"/>
      <c r="V4" s="85"/>
      <c r="W4" s="81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2" customFormat="1" ht="28.9" customHeight="1">
      <c r="A5" s="25"/>
      <c r="B5" s="141" t="s">
        <v>135</v>
      </c>
      <c r="C5" s="141" t="s">
        <v>9</v>
      </c>
      <c r="D5" s="141" t="s">
        <v>10</v>
      </c>
      <c r="E5" s="585"/>
      <c r="F5" s="588"/>
      <c r="G5" s="617"/>
      <c r="H5" s="585"/>
      <c r="I5" s="602"/>
      <c r="J5" s="588"/>
      <c r="K5" s="585"/>
      <c r="L5" s="602"/>
      <c r="M5" s="588"/>
      <c r="N5" s="585"/>
      <c r="O5" s="622"/>
      <c r="P5" s="602"/>
      <c r="Q5" s="588"/>
      <c r="R5" s="585"/>
      <c r="S5" s="588"/>
      <c r="T5" s="610"/>
      <c r="U5" s="614"/>
      <c r="V5" s="85"/>
      <c r="W5" s="81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" customFormat="1" ht="28.9" customHeight="1">
      <c r="A6" s="46"/>
      <c r="B6" s="349"/>
      <c r="C6" s="350"/>
      <c r="D6" s="350"/>
      <c r="E6" s="585"/>
      <c r="F6" s="588"/>
      <c r="G6" s="617"/>
      <c r="H6" s="585"/>
      <c r="I6" s="602"/>
      <c r="J6" s="588"/>
      <c r="K6" s="585"/>
      <c r="L6" s="602"/>
      <c r="M6" s="588"/>
      <c r="N6" s="585"/>
      <c r="O6" s="622"/>
      <c r="P6" s="602"/>
      <c r="Q6" s="588"/>
      <c r="R6" s="585"/>
      <c r="S6" s="588"/>
      <c r="T6" s="610"/>
      <c r="U6" s="614"/>
      <c r="V6" s="293"/>
      <c r="W6" s="82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7" customFormat="1" ht="28.9" customHeight="1">
      <c r="A7" s="27"/>
      <c r="B7" s="351" t="s">
        <v>136</v>
      </c>
      <c r="C7" s="352"/>
      <c r="D7" s="352"/>
      <c r="E7" s="585"/>
      <c r="F7" s="588"/>
      <c r="G7" s="617"/>
      <c r="H7" s="585"/>
      <c r="I7" s="602"/>
      <c r="J7" s="588"/>
      <c r="K7" s="585"/>
      <c r="L7" s="602"/>
      <c r="M7" s="588"/>
      <c r="N7" s="585"/>
      <c r="O7" s="622"/>
      <c r="P7" s="602"/>
      <c r="Q7" s="588"/>
      <c r="R7" s="585"/>
      <c r="S7" s="588"/>
      <c r="T7" s="610"/>
      <c r="U7" s="614"/>
      <c r="V7" s="85"/>
      <c r="W7" s="81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" customFormat="1" ht="28.9" customHeight="1">
      <c r="A8" s="27"/>
      <c r="B8" s="350"/>
      <c r="C8" s="350"/>
      <c r="D8" s="350"/>
      <c r="E8" s="585"/>
      <c r="F8" s="588"/>
      <c r="G8" s="617"/>
      <c r="H8" s="585"/>
      <c r="I8" s="602"/>
      <c r="J8" s="588"/>
      <c r="K8" s="585"/>
      <c r="L8" s="602"/>
      <c r="M8" s="588"/>
      <c r="N8" s="585"/>
      <c r="O8" s="622"/>
      <c r="P8" s="602"/>
      <c r="Q8" s="588"/>
      <c r="R8" s="585"/>
      <c r="S8" s="588"/>
      <c r="T8" s="610"/>
      <c r="U8" s="614"/>
      <c r="V8" s="293"/>
      <c r="W8" s="62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31" customFormat="1" ht="28.9" customHeight="1">
      <c r="A9" s="27"/>
      <c r="B9" s="353" t="s">
        <v>137</v>
      </c>
      <c r="C9" s="354"/>
      <c r="D9" s="354"/>
      <c r="E9" s="585"/>
      <c r="F9" s="588"/>
      <c r="G9" s="617"/>
      <c r="H9" s="585"/>
      <c r="I9" s="602"/>
      <c r="J9" s="588"/>
      <c r="K9" s="585"/>
      <c r="L9" s="602"/>
      <c r="M9" s="588"/>
      <c r="N9" s="585"/>
      <c r="O9" s="622"/>
      <c r="P9" s="602"/>
      <c r="Q9" s="588"/>
      <c r="R9" s="585"/>
      <c r="S9" s="588"/>
      <c r="T9" s="610"/>
      <c r="U9" s="614"/>
      <c r="V9" s="608" t="s">
        <v>95</v>
      </c>
      <c r="W9" s="518" t="s">
        <v>129</v>
      </c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2" customFormat="1" ht="28.9" customHeight="1">
      <c r="A10" s="27"/>
      <c r="B10" s="355"/>
      <c r="C10" s="350"/>
      <c r="D10" s="350"/>
      <c r="E10" s="585"/>
      <c r="F10" s="588"/>
      <c r="G10" s="617"/>
      <c r="H10" s="585"/>
      <c r="I10" s="602"/>
      <c r="J10" s="588"/>
      <c r="K10" s="585"/>
      <c r="L10" s="602"/>
      <c r="M10" s="588"/>
      <c r="N10" s="585"/>
      <c r="O10" s="622"/>
      <c r="P10" s="602"/>
      <c r="Q10" s="588"/>
      <c r="R10" s="585"/>
      <c r="S10" s="588"/>
      <c r="T10" s="610"/>
      <c r="U10" s="614"/>
      <c r="V10" s="608"/>
      <c r="W10" s="612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31" customFormat="1" ht="28.9" customHeight="1">
      <c r="A11" s="27"/>
      <c r="B11" s="353" t="s">
        <v>138</v>
      </c>
      <c r="C11" s="354"/>
      <c r="D11" s="354"/>
      <c r="E11" s="585"/>
      <c r="F11" s="588"/>
      <c r="G11" s="617"/>
      <c r="H11" s="585"/>
      <c r="I11" s="602"/>
      <c r="J11" s="588"/>
      <c r="K11" s="585"/>
      <c r="L11" s="602"/>
      <c r="M11" s="588"/>
      <c r="N11" s="585"/>
      <c r="O11" s="622"/>
      <c r="P11" s="602"/>
      <c r="Q11" s="588"/>
      <c r="R11" s="585"/>
      <c r="S11" s="588"/>
      <c r="T11" s="610"/>
      <c r="U11" s="614"/>
      <c r="V11" s="608"/>
      <c r="W11" s="612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" customFormat="1" ht="30" customHeight="1">
      <c r="A12" s="27"/>
      <c r="B12" s="350"/>
      <c r="C12" s="350"/>
      <c r="D12" s="350"/>
      <c r="E12" s="585"/>
      <c r="F12" s="588"/>
      <c r="G12" s="617"/>
      <c r="H12" s="585"/>
      <c r="I12" s="602"/>
      <c r="J12" s="588"/>
      <c r="K12" s="585"/>
      <c r="L12" s="602"/>
      <c r="M12" s="588"/>
      <c r="N12" s="585"/>
      <c r="O12" s="622"/>
      <c r="P12" s="602"/>
      <c r="Q12" s="588"/>
      <c r="R12" s="585"/>
      <c r="S12" s="588"/>
      <c r="T12" s="610"/>
      <c r="U12" s="614"/>
      <c r="V12" s="608"/>
      <c r="W12" s="6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2" customFormat="1" ht="30" customHeight="1" thickBot="1">
      <c r="A13" s="60" t="s">
        <v>97</v>
      </c>
      <c r="B13" s="45" t="s">
        <v>98</v>
      </c>
      <c r="C13" s="450" t="s">
        <v>99</v>
      </c>
      <c r="D13" s="45" t="s">
        <v>10</v>
      </c>
      <c r="E13" s="607"/>
      <c r="F13" s="620"/>
      <c r="G13" s="618"/>
      <c r="H13" s="619"/>
      <c r="I13" s="605"/>
      <c r="J13" s="606"/>
      <c r="K13" s="619"/>
      <c r="L13" s="605"/>
      <c r="M13" s="606"/>
      <c r="N13" s="619"/>
      <c r="O13" s="623"/>
      <c r="P13" s="605"/>
      <c r="Q13" s="606"/>
      <c r="R13" s="619"/>
      <c r="S13" s="606"/>
      <c r="T13" s="611"/>
      <c r="U13" s="615"/>
      <c r="V13" s="608"/>
      <c r="W13" s="612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4" s="97" customFormat="1" ht="45" customHeight="1" thickTop="1">
      <c r="A14" s="115">
        <v>1</v>
      </c>
      <c r="B14" s="497"/>
      <c r="C14" s="498"/>
      <c r="D14" s="499"/>
      <c r="E14" s="451"/>
      <c r="F14" s="452"/>
      <c r="G14" s="451"/>
      <c r="H14" s="451"/>
      <c r="I14" s="453"/>
      <c r="J14" s="452"/>
      <c r="K14" s="451"/>
      <c r="L14" s="453"/>
      <c r="M14" s="452"/>
      <c r="N14" s="451"/>
      <c r="O14" s="454"/>
      <c r="P14" s="455"/>
      <c r="Q14" s="452"/>
      <c r="R14" s="456"/>
      <c r="S14" s="457"/>
      <c r="T14" s="451"/>
      <c r="U14" s="458"/>
      <c r="V14" s="459" t="str">
        <f aca="true" t="shared" si="0" ref="V14">IF(AG14,AG14,"")</f>
        <v/>
      </c>
      <c r="W14" s="460" t="str">
        <f>IF(V14="","",IF(AH14=1,"Ja","Nee"))</f>
        <v/>
      </c>
      <c r="X14" s="461"/>
      <c r="Y14" s="461"/>
      <c r="Z14" s="462">
        <f>IF((E14+F14)&lt;4,0,1)</f>
        <v>0</v>
      </c>
      <c r="AA14" s="462">
        <f>IF(G14&lt;2,0,1)</f>
        <v>0</v>
      </c>
      <c r="AB14" s="462">
        <f>IF((H14+I14+J14)&lt;6,0,1)</f>
        <v>0</v>
      </c>
      <c r="AC14" s="462">
        <f>IF((K14+L14+M14)&lt;6,0,1)</f>
        <v>0</v>
      </c>
      <c r="AD14" s="462">
        <f>IF(SUM(N14:Q14)&lt;8,0,1)</f>
        <v>0</v>
      </c>
      <c r="AE14" s="462">
        <f>IF((R14+S14)&lt;4,0,1)</f>
        <v>0</v>
      </c>
      <c r="AF14" s="462">
        <f>IF((T14+U14)&lt;4,0,1)</f>
        <v>0</v>
      </c>
      <c r="AG14" s="463">
        <f>SUM(E14:U14)</f>
        <v>0</v>
      </c>
      <c r="AH14" s="464">
        <f>IF((SUM(Z14:AF14)=7),1,0)</f>
        <v>0</v>
      </c>
    </row>
    <row r="15" spans="1:34" s="97" customFormat="1" ht="45" customHeight="1">
      <c r="A15" s="116">
        <v>2</v>
      </c>
      <c r="B15" s="500"/>
      <c r="C15" s="501"/>
      <c r="D15" s="502"/>
      <c r="E15" s="282"/>
      <c r="F15" s="284"/>
      <c r="G15" s="282"/>
      <c r="H15" s="282"/>
      <c r="I15" s="425"/>
      <c r="J15" s="284"/>
      <c r="K15" s="282"/>
      <c r="L15" s="425"/>
      <c r="M15" s="284"/>
      <c r="N15" s="282"/>
      <c r="O15" s="439"/>
      <c r="P15" s="368"/>
      <c r="Q15" s="284"/>
      <c r="R15" s="426"/>
      <c r="S15" s="427"/>
      <c r="T15" s="282"/>
      <c r="U15" s="327"/>
      <c r="V15" s="440" t="str">
        <f aca="true" t="shared" si="1" ref="V15:V38">IF(AG15,AG15,"")</f>
        <v/>
      </c>
      <c r="W15" s="441" t="str">
        <f aca="true" t="shared" si="2" ref="W15:W38">IF(V15="","",IF(AH15=1,"Ja","Nee"))</f>
        <v/>
      </c>
      <c r="X15" s="465"/>
      <c r="Y15" s="465"/>
      <c r="Z15" s="98">
        <f aca="true" t="shared" si="3" ref="Z15:Z38">IF((E15+F15)&lt;4,0,1)</f>
        <v>0</v>
      </c>
      <c r="AA15" s="98">
        <f aca="true" t="shared" si="4" ref="AA15:AA38">IF(G15&lt;2,0,1)</f>
        <v>0</v>
      </c>
      <c r="AB15" s="98">
        <f aca="true" t="shared" si="5" ref="AB15:AB38">IF((H15+I15+J15)&lt;6,0,1)</f>
        <v>0</v>
      </c>
      <c r="AC15" s="98">
        <f aca="true" t="shared" si="6" ref="AC15:AC38">IF((K15+L15+M15)&lt;6,0,1)</f>
        <v>0</v>
      </c>
      <c r="AD15" s="98">
        <f aca="true" t="shared" si="7" ref="AD15:AD38">IF(SUM(N15:Q15)&lt;8,0,1)</f>
        <v>0</v>
      </c>
      <c r="AE15" s="98">
        <f aca="true" t="shared" si="8" ref="AE15:AE38">IF((R15+S15)&lt;4,0,1)</f>
        <v>0</v>
      </c>
      <c r="AF15" s="98">
        <f aca="true" t="shared" si="9" ref="AF15:AF38">IF((T15+U15)&lt;4,0,1)</f>
        <v>0</v>
      </c>
      <c r="AG15" s="99">
        <f aca="true" t="shared" si="10" ref="AG15:AG38">SUM(E15:U15)</f>
        <v>0</v>
      </c>
      <c r="AH15" s="100">
        <f aca="true" t="shared" si="11" ref="AH15:AH38">IF((SUM(Z15:AF15)=7),1,0)</f>
        <v>0</v>
      </c>
    </row>
    <row r="16" spans="1:34" s="97" customFormat="1" ht="45" customHeight="1">
      <c r="A16" s="116">
        <v>3</v>
      </c>
      <c r="B16" s="500"/>
      <c r="C16" s="501"/>
      <c r="D16" s="502"/>
      <c r="E16" s="282"/>
      <c r="F16" s="284"/>
      <c r="G16" s="282"/>
      <c r="H16" s="282"/>
      <c r="I16" s="425"/>
      <c r="J16" s="284"/>
      <c r="K16" s="282"/>
      <c r="L16" s="425"/>
      <c r="M16" s="284"/>
      <c r="N16" s="282"/>
      <c r="O16" s="439"/>
      <c r="P16" s="368"/>
      <c r="Q16" s="284"/>
      <c r="R16" s="426"/>
      <c r="S16" s="427"/>
      <c r="T16" s="282"/>
      <c r="U16" s="327"/>
      <c r="V16" s="440" t="str">
        <f t="shared" si="1"/>
        <v/>
      </c>
      <c r="W16" s="441" t="str">
        <f t="shared" si="2"/>
        <v/>
      </c>
      <c r="X16" s="465"/>
      <c r="Y16" s="465"/>
      <c r="Z16" s="98">
        <f t="shared" si="3"/>
        <v>0</v>
      </c>
      <c r="AA16" s="98">
        <f t="shared" si="4"/>
        <v>0</v>
      </c>
      <c r="AB16" s="98">
        <f t="shared" si="5"/>
        <v>0</v>
      </c>
      <c r="AC16" s="98">
        <f t="shared" si="6"/>
        <v>0</v>
      </c>
      <c r="AD16" s="98">
        <f t="shared" si="7"/>
        <v>0</v>
      </c>
      <c r="AE16" s="98">
        <f t="shared" si="8"/>
        <v>0</v>
      </c>
      <c r="AF16" s="98">
        <f t="shared" si="9"/>
        <v>0</v>
      </c>
      <c r="AG16" s="99">
        <f t="shared" si="10"/>
        <v>0</v>
      </c>
      <c r="AH16" s="100">
        <f t="shared" si="11"/>
        <v>0</v>
      </c>
    </row>
    <row r="17" spans="1:34" s="97" customFormat="1" ht="45" customHeight="1">
      <c r="A17" s="116">
        <v>4</v>
      </c>
      <c r="B17" s="500"/>
      <c r="C17" s="501"/>
      <c r="D17" s="502"/>
      <c r="E17" s="282"/>
      <c r="F17" s="284"/>
      <c r="G17" s="282"/>
      <c r="H17" s="282"/>
      <c r="I17" s="425"/>
      <c r="J17" s="284"/>
      <c r="K17" s="282"/>
      <c r="L17" s="425"/>
      <c r="M17" s="284"/>
      <c r="N17" s="282"/>
      <c r="O17" s="439"/>
      <c r="P17" s="368"/>
      <c r="Q17" s="284"/>
      <c r="R17" s="426"/>
      <c r="S17" s="427"/>
      <c r="T17" s="282"/>
      <c r="U17" s="327"/>
      <c r="V17" s="440" t="str">
        <f t="shared" si="1"/>
        <v/>
      </c>
      <c r="W17" s="441" t="str">
        <f t="shared" si="2"/>
        <v/>
      </c>
      <c r="X17" s="465"/>
      <c r="Y17" s="465"/>
      <c r="Z17" s="98">
        <f t="shared" si="3"/>
        <v>0</v>
      </c>
      <c r="AA17" s="98">
        <f t="shared" si="4"/>
        <v>0</v>
      </c>
      <c r="AB17" s="98">
        <f t="shared" si="5"/>
        <v>0</v>
      </c>
      <c r="AC17" s="98">
        <f t="shared" si="6"/>
        <v>0</v>
      </c>
      <c r="AD17" s="98">
        <f t="shared" si="7"/>
        <v>0</v>
      </c>
      <c r="AE17" s="98">
        <f t="shared" si="8"/>
        <v>0</v>
      </c>
      <c r="AF17" s="98">
        <f t="shared" si="9"/>
        <v>0</v>
      </c>
      <c r="AG17" s="99">
        <f t="shared" si="10"/>
        <v>0</v>
      </c>
      <c r="AH17" s="100">
        <f t="shared" si="11"/>
        <v>0</v>
      </c>
    </row>
    <row r="18" spans="1:34" s="97" customFormat="1" ht="45" customHeight="1">
      <c r="A18" s="116">
        <v>5</v>
      </c>
      <c r="B18" s="500"/>
      <c r="C18" s="501"/>
      <c r="D18" s="502"/>
      <c r="E18" s="282"/>
      <c r="F18" s="284"/>
      <c r="G18" s="282"/>
      <c r="H18" s="282"/>
      <c r="I18" s="425"/>
      <c r="J18" s="284"/>
      <c r="K18" s="282"/>
      <c r="L18" s="425"/>
      <c r="M18" s="284"/>
      <c r="N18" s="282"/>
      <c r="O18" s="439"/>
      <c r="P18" s="368"/>
      <c r="Q18" s="284"/>
      <c r="R18" s="426"/>
      <c r="S18" s="427"/>
      <c r="T18" s="282"/>
      <c r="U18" s="327"/>
      <c r="V18" s="440" t="str">
        <f t="shared" si="1"/>
        <v/>
      </c>
      <c r="W18" s="441" t="str">
        <f t="shared" si="2"/>
        <v/>
      </c>
      <c r="X18" s="465"/>
      <c r="Y18" s="465"/>
      <c r="Z18" s="98">
        <f t="shared" si="3"/>
        <v>0</v>
      </c>
      <c r="AA18" s="98">
        <f t="shared" si="4"/>
        <v>0</v>
      </c>
      <c r="AB18" s="98">
        <f t="shared" si="5"/>
        <v>0</v>
      </c>
      <c r="AC18" s="98">
        <f t="shared" si="6"/>
        <v>0</v>
      </c>
      <c r="AD18" s="98">
        <f t="shared" si="7"/>
        <v>0</v>
      </c>
      <c r="AE18" s="98">
        <f t="shared" si="8"/>
        <v>0</v>
      </c>
      <c r="AF18" s="98">
        <f t="shared" si="9"/>
        <v>0</v>
      </c>
      <c r="AG18" s="99">
        <f t="shared" si="10"/>
        <v>0</v>
      </c>
      <c r="AH18" s="100">
        <f t="shared" si="11"/>
        <v>0</v>
      </c>
    </row>
    <row r="19" spans="1:34" s="97" customFormat="1" ht="45" customHeight="1">
      <c r="A19" s="116">
        <v>6</v>
      </c>
      <c r="B19" s="500"/>
      <c r="C19" s="501"/>
      <c r="D19" s="502"/>
      <c r="E19" s="282"/>
      <c r="F19" s="284"/>
      <c r="G19" s="282"/>
      <c r="H19" s="282"/>
      <c r="I19" s="425"/>
      <c r="J19" s="284"/>
      <c r="K19" s="282"/>
      <c r="L19" s="425"/>
      <c r="M19" s="284"/>
      <c r="N19" s="282"/>
      <c r="O19" s="439"/>
      <c r="P19" s="368"/>
      <c r="Q19" s="284"/>
      <c r="R19" s="426"/>
      <c r="S19" s="427"/>
      <c r="T19" s="282"/>
      <c r="U19" s="327"/>
      <c r="V19" s="440" t="str">
        <f t="shared" si="1"/>
        <v/>
      </c>
      <c r="W19" s="441" t="str">
        <f t="shared" si="2"/>
        <v/>
      </c>
      <c r="X19" s="465"/>
      <c r="Y19" s="465"/>
      <c r="Z19" s="98">
        <f t="shared" si="3"/>
        <v>0</v>
      </c>
      <c r="AA19" s="98">
        <f t="shared" si="4"/>
        <v>0</v>
      </c>
      <c r="AB19" s="98">
        <f t="shared" si="5"/>
        <v>0</v>
      </c>
      <c r="AC19" s="98">
        <f t="shared" si="6"/>
        <v>0</v>
      </c>
      <c r="AD19" s="98">
        <f t="shared" si="7"/>
        <v>0</v>
      </c>
      <c r="AE19" s="98">
        <f t="shared" si="8"/>
        <v>0</v>
      </c>
      <c r="AF19" s="98">
        <f t="shared" si="9"/>
        <v>0</v>
      </c>
      <c r="AG19" s="99">
        <f t="shared" si="10"/>
        <v>0</v>
      </c>
      <c r="AH19" s="100">
        <f t="shared" si="11"/>
        <v>0</v>
      </c>
    </row>
    <row r="20" spans="1:34" s="97" customFormat="1" ht="45" customHeight="1">
      <c r="A20" s="116">
        <v>7</v>
      </c>
      <c r="B20" s="500"/>
      <c r="C20" s="501"/>
      <c r="D20" s="502"/>
      <c r="E20" s="282"/>
      <c r="F20" s="284"/>
      <c r="G20" s="282"/>
      <c r="H20" s="282"/>
      <c r="I20" s="425"/>
      <c r="J20" s="284"/>
      <c r="K20" s="282"/>
      <c r="L20" s="425"/>
      <c r="M20" s="284"/>
      <c r="N20" s="282"/>
      <c r="O20" s="439"/>
      <c r="P20" s="368"/>
      <c r="Q20" s="284"/>
      <c r="R20" s="426"/>
      <c r="S20" s="427"/>
      <c r="T20" s="282"/>
      <c r="U20" s="327"/>
      <c r="V20" s="440" t="str">
        <f t="shared" si="1"/>
        <v/>
      </c>
      <c r="W20" s="441" t="str">
        <f t="shared" si="2"/>
        <v/>
      </c>
      <c r="X20" s="465"/>
      <c r="Y20" s="465"/>
      <c r="Z20" s="98">
        <f t="shared" si="3"/>
        <v>0</v>
      </c>
      <c r="AA20" s="98">
        <f t="shared" si="4"/>
        <v>0</v>
      </c>
      <c r="AB20" s="98">
        <f t="shared" si="5"/>
        <v>0</v>
      </c>
      <c r="AC20" s="98">
        <f t="shared" si="6"/>
        <v>0</v>
      </c>
      <c r="AD20" s="98">
        <f t="shared" si="7"/>
        <v>0</v>
      </c>
      <c r="AE20" s="98">
        <f t="shared" si="8"/>
        <v>0</v>
      </c>
      <c r="AF20" s="98">
        <f t="shared" si="9"/>
        <v>0</v>
      </c>
      <c r="AG20" s="99">
        <f t="shared" si="10"/>
        <v>0</v>
      </c>
      <c r="AH20" s="100">
        <f t="shared" si="11"/>
        <v>0</v>
      </c>
    </row>
    <row r="21" spans="1:34" s="97" customFormat="1" ht="45" customHeight="1">
      <c r="A21" s="116">
        <v>8</v>
      </c>
      <c r="B21" s="500"/>
      <c r="C21" s="501"/>
      <c r="D21" s="502"/>
      <c r="E21" s="282"/>
      <c r="F21" s="284"/>
      <c r="G21" s="282"/>
      <c r="H21" s="282"/>
      <c r="I21" s="425"/>
      <c r="J21" s="284"/>
      <c r="K21" s="282"/>
      <c r="L21" s="425"/>
      <c r="M21" s="284"/>
      <c r="N21" s="282"/>
      <c r="O21" s="439"/>
      <c r="P21" s="368"/>
      <c r="Q21" s="284"/>
      <c r="R21" s="426"/>
      <c r="S21" s="427"/>
      <c r="T21" s="282"/>
      <c r="U21" s="327"/>
      <c r="V21" s="440" t="str">
        <f t="shared" si="1"/>
        <v/>
      </c>
      <c r="W21" s="441" t="str">
        <f t="shared" si="2"/>
        <v/>
      </c>
      <c r="X21" s="465"/>
      <c r="Y21" s="465"/>
      <c r="Z21" s="98">
        <f t="shared" si="3"/>
        <v>0</v>
      </c>
      <c r="AA21" s="98">
        <f t="shared" si="4"/>
        <v>0</v>
      </c>
      <c r="AB21" s="98">
        <f t="shared" si="5"/>
        <v>0</v>
      </c>
      <c r="AC21" s="98">
        <f t="shared" si="6"/>
        <v>0</v>
      </c>
      <c r="AD21" s="98">
        <f t="shared" si="7"/>
        <v>0</v>
      </c>
      <c r="AE21" s="98">
        <f t="shared" si="8"/>
        <v>0</v>
      </c>
      <c r="AF21" s="98">
        <f t="shared" si="9"/>
        <v>0</v>
      </c>
      <c r="AG21" s="99">
        <f t="shared" si="10"/>
        <v>0</v>
      </c>
      <c r="AH21" s="100">
        <f t="shared" si="11"/>
        <v>0</v>
      </c>
    </row>
    <row r="22" spans="1:34" s="97" customFormat="1" ht="45" customHeight="1">
      <c r="A22" s="116">
        <v>9</v>
      </c>
      <c r="B22" s="500"/>
      <c r="C22" s="501"/>
      <c r="D22" s="502"/>
      <c r="E22" s="282"/>
      <c r="F22" s="284"/>
      <c r="G22" s="282"/>
      <c r="H22" s="282"/>
      <c r="I22" s="425"/>
      <c r="J22" s="284"/>
      <c r="K22" s="282"/>
      <c r="L22" s="425"/>
      <c r="M22" s="284"/>
      <c r="N22" s="282"/>
      <c r="O22" s="439"/>
      <c r="P22" s="368"/>
      <c r="Q22" s="284"/>
      <c r="R22" s="426"/>
      <c r="S22" s="427"/>
      <c r="T22" s="282"/>
      <c r="U22" s="327"/>
      <c r="V22" s="440" t="str">
        <f t="shared" si="1"/>
        <v/>
      </c>
      <c r="W22" s="441" t="str">
        <f t="shared" si="2"/>
        <v/>
      </c>
      <c r="X22" s="465"/>
      <c r="Y22" s="465"/>
      <c r="Z22" s="98">
        <f t="shared" si="3"/>
        <v>0</v>
      </c>
      <c r="AA22" s="98">
        <f t="shared" si="4"/>
        <v>0</v>
      </c>
      <c r="AB22" s="98">
        <f t="shared" si="5"/>
        <v>0</v>
      </c>
      <c r="AC22" s="98">
        <f t="shared" si="6"/>
        <v>0</v>
      </c>
      <c r="AD22" s="98">
        <f t="shared" si="7"/>
        <v>0</v>
      </c>
      <c r="AE22" s="98">
        <f t="shared" si="8"/>
        <v>0</v>
      </c>
      <c r="AF22" s="98">
        <f t="shared" si="9"/>
        <v>0</v>
      </c>
      <c r="AG22" s="99">
        <f t="shared" si="10"/>
        <v>0</v>
      </c>
      <c r="AH22" s="100">
        <f t="shared" si="11"/>
        <v>0</v>
      </c>
    </row>
    <row r="23" spans="1:34" s="97" customFormat="1" ht="45" customHeight="1">
      <c r="A23" s="116">
        <v>10</v>
      </c>
      <c r="B23" s="500"/>
      <c r="C23" s="501"/>
      <c r="D23" s="502"/>
      <c r="E23" s="282"/>
      <c r="F23" s="284"/>
      <c r="G23" s="282"/>
      <c r="H23" s="282"/>
      <c r="I23" s="425"/>
      <c r="J23" s="284"/>
      <c r="K23" s="282"/>
      <c r="L23" s="425"/>
      <c r="M23" s="284"/>
      <c r="N23" s="282"/>
      <c r="O23" s="439"/>
      <c r="P23" s="368"/>
      <c r="Q23" s="284"/>
      <c r="R23" s="426"/>
      <c r="S23" s="427"/>
      <c r="T23" s="282"/>
      <c r="U23" s="327"/>
      <c r="V23" s="440" t="str">
        <f t="shared" si="1"/>
        <v/>
      </c>
      <c r="W23" s="441" t="str">
        <f t="shared" si="2"/>
        <v/>
      </c>
      <c r="X23" s="465"/>
      <c r="Y23" s="465"/>
      <c r="Z23" s="98">
        <f t="shared" si="3"/>
        <v>0</v>
      </c>
      <c r="AA23" s="98">
        <f t="shared" si="4"/>
        <v>0</v>
      </c>
      <c r="AB23" s="98">
        <f t="shared" si="5"/>
        <v>0</v>
      </c>
      <c r="AC23" s="98">
        <f t="shared" si="6"/>
        <v>0</v>
      </c>
      <c r="AD23" s="98">
        <f t="shared" si="7"/>
        <v>0</v>
      </c>
      <c r="AE23" s="98">
        <f t="shared" si="8"/>
        <v>0</v>
      </c>
      <c r="AF23" s="98">
        <f t="shared" si="9"/>
        <v>0</v>
      </c>
      <c r="AG23" s="99">
        <f t="shared" si="10"/>
        <v>0</v>
      </c>
      <c r="AH23" s="100">
        <f t="shared" si="11"/>
        <v>0</v>
      </c>
    </row>
    <row r="24" spans="1:34" s="72" customFormat="1" ht="45" customHeight="1">
      <c r="A24" s="116">
        <v>11</v>
      </c>
      <c r="B24" s="500"/>
      <c r="C24" s="501"/>
      <c r="D24" s="502"/>
      <c r="E24" s="282"/>
      <c r="F24" s="284"/>
      <c r="G24" s="282"/>
      <c r="H24" s="282"/>
      <c r="I24" s="425"/>
      <c r="J24" s="284"/>
      <c r="K24" s="282"/>
      <c r="L24" s="425"/>
      <c r="M24" s="284"/>
      <c r="N24" s="282"/>
      <c r="O24" s="439"/>
      <c r="P24" s="368"/>
      <c r="Q24" s="284"/>
      <c r="R24" s="426"/>
      <c r="S24" s="427"/>
      <c r="T24" s="282"/>
      <c r="U24" s="327"/>
      <c r="V24" s="440" t="str">
        <f t="shared" si="1"/>
        <v/>
      </c>
      <c r="W24" s="441" t="str">
        <f t="shared" si="2"/>
        <v/>
      </c>
      <c r="X24" s="465"/>
      <c r="Y24" s="465"/>
      <c r="Z24" s="98">
        <f t="shared" si="3"/>
        <v>0</v>
      </c>
      <c r="AA24" s="98">
        <f t="shared" si="4"/>
        <v>0</v>
      </c>
      <c r="AB24" s="98">
        <f t="shared" si="5"/>
        <v>0</v>
      </c>
      <c r="AC24" s="98">
        <f t="shared" si="6"/>
        <v>0</v>
      </c>
      <c r="AD24" s="98">
        <f t="shared" si="7"/>
        <v>0</v>
      </c>
      <c r="AE24" s="98">
        <f t="shared" si="8"/>
        <v>0</v>
      </c>
      <c r="AF24" s="98">
        <f t="shared" si="9"/>
        <v>0</v>
      </c>
      <c r="AG24" s="99">
        <f t="shared" si="10"/>
        <v>0</v>
      </c>
      <c r="AH24" s="100">
        <f t="shared" si="11"/>
        <v>0</v>
      </c>
    </row>
    <row r="25" spans="1:34" s="75" customFormat="1" ht="45" customHeight="1">
      <c r="A25" s="116">
        <v>12</v>
      </c>
      <c r="B25" s="500"/>
      <c r="C25" s="501"/>
      <c r="D25" s="502"/>
      <c r="E25" s="282"/>
      <c r="F25" s="284"/>
      <c r="G25" s="282"/>
      <c r="H25" s="282"/>
      <c r="I25" s="425"/>
      <c r="J25" s="284"/>
      <c r="K25" s="282"/>
      <c r="L25" s="425"/>
      <c r="M25" s="284"/>
      <c r="N25" s="282"/>
      <c r="O25" s="439"/>
      <c r="P25" s="368"/>
      <c r="Q25" s="284"/>
      <c r="R25" s="426"/>
      <c r="S25" s="427"/>
      <c r="T25" s="282"/>
      <c r="U25" s="327"/>
      <c r="V25" s="440" t="str">
        <f t="shared" si="1"/>
        <v/>
      </c>
      <c r="W25" s="441" t="str">
        <f t="shared" si="2"/>
        <v/>
      </c>
      <c r="X25" s="465"/>
      <c r="Y25" s="465"/>
      <c r="Z25" s="98">
        <f t="shared" si="3"/>
        <v>0</v>
      </c>
      <c r="AA25" s="98">
        <f t="shared" si="4"/>
        <v>0</v>
      </c>
      <c r="AB25" s="98">
        <f t="shared" si="5"/>
        <v>0</v>
      </c>
      <c r="AC25" s="98">
        <f t="shared" si="6"/>
        <v>0</v>
      </c>
      <c r="AD25" s="98">
        <f t="shared" si="7"/>
        <v>0</v>
      </c>
      <c r="AE25" s="98">
        <f t="shared" si="8"/>
        <v>0</v>
      </c>
      <c r="AF25" s="98">
        <f t="shared" si="9"/>
        <v>0</v>
      </c>
      <c r="AG25" s="99">
        <f t="shared" si="10"/>
        <v>0</v>
      </c>
      <c r="AH25" s="100">
        <f t="shared" si="11"/>
        <v>0</v>
      </c>
    </row>
    <row r="26" spans="1:34" s="14" customFormat="1" ht="45" customHeight="1">
      <c r="A26" s="116">
        <v>13</v>
      </c>
      <c r="B26" s="500"/>
      <c r="C26" s="501"/>
      <c r="D26" s="502"/>
      <c r="E26" s="282"/>
      <c r="F26" s="284"/>
      <c r="G26" s="282"/>
      <c r="H26" s="282"/>
      <c r="I26" s="425"/>
      <c r="J26" s="284"/>
      <c r="K26" s="282"/>
      <c r="L26" s="425"/>
      <c r="M26" s="284"/>
      <c r="N26" s="282"/>
      <c r="O26" s="439"/>
      <c r="P26" s="368"/>
      <c r="Q26" s="284"/>
      <c r="R26" s="426"/>
      <c r="S26" s="427"/>
      <c r="T26" s="282"/>
      <c r="U26" s="327"/>
      <c r="V26" s="440" t="str">
        <f t="shared" si="1"/>
        <v/>
      </c>
      <c r="W26" s="441" t="str">
        <f t="shared" si="2"/>
        <v/>
      </c>
      <c r="X26" s="465"/>
      <c r="Y26" s="465"/>
      <c r="Z26" s="98">
        <f t="shared" si="3"/>
        <v>0</v>
      </c>
      <c r="AA26" s="98">
        <f t="shared" si="4"/>
        <v>0</v>
      </c>
      <c r="AB26" s="98">
        <f t="shared" si="5"/>
        <v>0</v>
      </c>
      <c r="AC26" s="98">
        <f t="shared" si="6"/>
        <v>0</v>
      </c>
      <c r="AD26" s="98">
        <f t="shared" si="7"/>
        <v>0</v>
      </c>
      <c r="AE26" s="98">
        <f t="shared" si="8"/>
        <v>0</v>
      </c>
      <c r="AF26" s="98">
        <f t="shared" si="9"/>
        <v>0</v>
      </c>
      <c r="AG26" s="99">
        <f t="shared" si="10"/>
        <v>0</v>
      </c>
      <c r="AH26" s="100">
        <f t="shared" si="11"/>
        <v>0</v>
      </c>
    </row>
    <row r="27" spans="1:34" s="12" customFormat="1" ht="45" customHeight="1">
      <c r="A27" s="116">
        <v>14</v>
      </c>
      <c r="B27" s="500"/>
      <c r="C27" s="501"/>
      <c r="D27" s="502"/>
      <c r="E27" s="282"/>
      <c r="F27" s="284"/>
      <c r="G27" s="282"/>
      <c r="H27" s="282"/>
      <c r="I27" s="425"/>
      <c r="J27" s="284"/>
      <c r="K27" s="282"/>
      <c r="L27" s="425"/>
      <c r="M27" s="284"/>
      <c r="N27" s="282"/>
      <c r="O27" s="439"/>
      <c r="P27" s="368"/>
      <c r="Q27" s="284"/>
      <c r="R27" s="426"/>
      <c r="S27" s="427"/>
      <c r="T27" s="282"/>
      <c r="U27" s="327"/>
      <c r="V27" s="440" t="str">
        <f t="shared" si="1"/>
        <v/>
      </c>
      <c r="W27" s="441" t="str">
        <f t="shared" si="2"/>
        <v/>
      </c>
      <c r="X27" s="465"/>
      <c r="Y27" s="465"/>
      <c r="Z27" s="98">
        <f t="shared" si="3"/>
        <v>0</v>
      </c>
      <c r="AA27" s="98">
        <f t="shared" si="4"/>
        <v>0</v>
      </c>
      <c r="AB27" s="98">
        <f t="shared" si="5"/>
        <v>0</v>
      </c>
      <c r="AC27" s="98">
        <f t="shared" si="6"/>
        <v>0</v>
      </c>
      <c r="AD27" s="98">
        <f t="shared" si="7"/>
        <v>0</v>
      </c>
      <c r="AE27" s="98">
        <f t="shared" si="8"/>
        <v>0</v>
      </c>
      <c r="AF27" s="98">
        <f t="shared" si="9"/>
        <v>0</v>
      </c>
      <c r="AG27" s="99">
        <f t="shared" si="10"/>
        <v>0</v>
      </c>
      <c r="AH27" s="100">
        <f t="shared" si="11"/>
        <v>0</v>
      </c>
    </row>
    <row r="28" spans="1:34" s="29" customFormat="1" ht="45" customHeight="1">
      <c r="A28" s="116">
        <v>15</v>
      </c>
      <c r="B28" s="500"/>
      <c r="C28" s="501"/>
      <c r="D28" s="502"/>
      <c r="E28" s="282"/>
      <c r="F28" s="284"/>
      <c r="G28" s="282"/>
      <c r="H28" s="282"/>
      <c r="I28" s="425"/>
      <c r="J28" s="284"/>
      <c r="K28" s="282"/>
      <c r="L28" s="425"/>
      <c r="M28" s="284"/>
      <c r="N28" s="282"/>
      <c r="O28" s="439"/>
      <c r="P28" s="368"/>
      <c r="Q28" s="284"/>
      <c r="R28" s="426"/>
      <c r="S28" s="427"/>
      <c r="T28" s="282"/>
      <c r="U28" s="327"/>
      <c r="V28" s="440" t="str">
        <f t="shared" si="1"/>
        <v/>
      </c>
      <c r="W28" s="441" t="str">
        <f t="shared" si="2"/>
        <v/>
      </c>
      <c r="X28" s="465"/>
      <c r="Y28" s="465"/>
      <c r="Z28" s="98">
        <f t="shared" si="3"/>
        <v>0</v>
      </c>
      <c r="AA28" s="98">
        <f t="shared" si="4"/>
        <v>0</v>
      </c>
      <c r="AB28" s="98">
        <f t="shared" si="5"/>
        <v>0</v>
      </c>
      <c r="AC28" s="98">
        <f t="shared" si="6"/>
        <v>0</v>
      </c>
      <c r="AD28" s="98">
        <f t="shared" si="7"/>
        <v>0</v>
      </c>
      <c r="AE28" s="98">
        <f t="shared" si="8"/>
        <v>0</v>
      </c>
      <c r="AF28" s="98">
        <f t="shared" si="9"/>
        <v>0</v>
      </c>
      <c r="AG28" s="99">
        <f t="shared" si="10"/>
        <v>0</v>
      </c>
      <c r="AH28" s="100">
        <f t="shared" si="11"/>
        <v>0</v>
      </c>
    </row>
    <row r="29" spans="1:34" s="29" customFormat="1" ht="45" customHeight="1">
      <c r="A29" s="118">
        <v>16</v>
      </c>
      <c r="B29" s="500"/>
      <c r="C29" s="501"/>
      <c r="D29" s="502"/>
      <c r="E29" s="282"/>
      <c r="F29" s="284"/>
      <c r="G29" s="282"/>
      <c r="H29" s="282"/>
      <c r="I29" s="425"/>
      <c r="J29" s="284"/>
      <c r="K29" s="282"/>
      <c r="L29" s="425"/>
      <c r="M29" s="284"/>
      <c r="N29" s="282"/>
      <c r="O29" s="439"/>
      <c r="P29" s="368"/>
      <c r="Q29" s="284"/>
      <c r="R29" s="426"/>
      <c r="S29" s="427"/>
      <c r="T29" s="282"/>
      <c r="U29" s="327"/>
      <c r="V29" s="440" t="str">
        <f t="shared" si="1"/>
        <v/>
      </c>
      <c r="W29" s="441" t="str">
        <f t="shared" si="2"/>
        <v/>
      </c>
      <c r="X29" s="465"/>
      <c r="Y29" s="465"/>
      <c r="Z29" s="98">
        <f t="shared" si="3"/>
        <v>0</v>
      </c>
      <c r="AA29" s="98">
        <f t="shared" si="4"/>
        <v>0</v>
      </c>
      <c r="AB29" s="98">
        <f t="shared" si="5"/>
        <v>0</v>
      </c>
      <c r="AC29" s="98">
        <f t="shared" si="6"/>
        <v>0</v>
      </c>
      <c r="AD29" s="98">
        <f t="shared" si="7"/>
        <v>0</v>
      </c>
      <c r="AE29" s="98">
        <f t="shared" si="8"/>
        <v>0</v>
      </c>
      <c r="AF29" s="98">
        <f t="shared" si="9"/>
        <v>0</v>
      </c>
      <c r="AG29" s="99">
        <f t="shared" si="10"/>
        <v>0</v>
      </c>
      <c r="AH29" s="100">
        <f t="shared" si="11"/>
        <v>0</v>
      </c>
    </row>
    <row r="30" spans="1:34" s="29" customFormat="1" ht="45" customHeight="1">
      <c r="A30" s="118">
        <v>17</v>
      </c>
      <c r="B30" s="500"/>
      <c r="C30" s="501"/>
      <c r="D30" s="502"/>
      <c r="E30" s="282"/>
      <c r="F30" s="284"/>
      <c r="G30" s="282"/>
      <c r="H30" s="282"/>
      <c r="I30" s="425"/>
      <c r="J30" s="284"/>
      <c r="K30" s="282"/>
      <c r="L30" s="425"/>
      <c r="M30" s="284"/>
      <c r="N30" s="282"/>
      <c r="O30" s="439"/>
      <c r="P30" s="368"/>
      <c r="Q30" s="284"/>
      <c r="R30" s="426"/>
      <c r="S30" s="427"/>
      <c r="T30" s="282"/>
      <c r="U30" s="327"/>
      <c r="V30" s="440" t="str">
        <f t="shared" si="1"/>
        <v/>
      </c>
      <c r="W30" s="441" t="str">
        <f t="shared" si="2"/>
        <v/>
      </c>
      <c r="X30" s="465"/>
      <c r="Y30" s="465"/>
      <c r="Z30" s="98">
        <f t="shared" si="3"/>
        <v>0</v>
      </c>
      <c r="AA30" s="98">
        <f t="shared" si="4"/>
        <v>0</v>
      </c>
      <c r="AB30" s="98">
        <f t="shared" si="5"/>
        <v>0</v>
      </c>
      <c r="AC30" s="98">
        <f t="shared" si="6"/>
        <v>0</v>
      </c>
      <c r="AD30" s="98">
        <f t="shared" si="7"/>
        <v>0</v>
      </c>
      <c r="AE30" s="98">
        <f t="shared" si="8"/>
        <v>0</v>
      </c>
      <c r="AF30" s="98">
        <f t="shared" si="9"/>
        <v>0</v>
      </c>
      <c r="AG30" s="99">
        <f t="shared" si="10"/>
        <v>0</v>
      </c>
      <c r="AH30" s="100">
        <f t="shared" si="11"/>
        <v>0</v>
      </c>
    </row>
    <row r="31" spans="1:34" s="29" customFormat="1" ht="45" customHeight="1">
      <c r="A31" s="118">
        <v>18</v>
      </c>
      <c r="B31" s="500"/>
      <c r="C31" s="501"/>
      <c r="D31" s="502"/>
      <c r="E31" s="282"/>
      <c r="F31" s="284"/>
      <c r="G31" s="282"/>
      <c r="H31" s="282"/>
      <c r="I31" s="425"/>
      <c r="J31" s="284"/>
      <c r="K31" s="282"/>
      <c r="L31" s="425"/>
      <c r="M31" s="284"/>
      <c r="N31" s="282"/>
      <c r="O31" s="439"/>
      <c r="P31" s="368"/>
      <c r="Q31" s="284"/>
      <c r="R31" s="426"/>
      <c r="S31" s="427"/>
      <c r="T31" s="282"/>
      <c r="U31" s="327"/>
      <c r="V31" s="440" t="str">
        <f t="shared" si="1"/>
        <v/>
      </c>
      <c r="W31" s="441" t="str">
        <f t="shared" si="2"/>
        <v/>
      </c>
      <c r="X31" s="465"/>
      <c r="Y31" s="465"/>
      <c r="Z31" s="98">
        <f t="shared" si="3"/>
        <v>0</v>
      </c>
      <c r="AA31" s="98">
        <f t="shared" si="4"/>
        <v>0</v>
      </c>
      <c r="AB31" s="98">
        <f t="shared" si="5"/>
        <v>0</v>
      </c>
      <c r="AC31" s="98">
        <f t="shared" si="6"/>
        <v>0</v>
      </c>
      <c r="AD31" s="98">
        <f t="shared" si="7"/>
        <v>0</v>
      </c>
      <c r="AE31" s="98">
        <f t="shared" si="8"/>
        <v>0</v>
      </c>
      <c r="AF31" s="98">
        <f t="shared" si="9"/>
        <v>0</v>
      </c>
      <c r="AG31" s="99">
        <f t="shared" si="10"/>
        <v>0</v>
      </c>
      <c r="AH31" s="100">
        <f t="shared" si="11"/>
        <v>0</v>
      </c>
    </row>
    <row r="32" spans="1:34" s="29" customFormat="1" ht="45" customHeight="1">
      <c r="A32" s="118">
        <v>19</v>
      </c>
      <c r="B32" s="500"/>
      <c r="C32" s="501"/>
      <c r="D32" s="502"/>
      <c r="E32" s="282"/>
      <c r="F32" s="284"/>
      <c r="G32" s="282"/>
      <c r="H32" s="282"/>
      <c r="I32" s="425"/>
      <c r="J32" s="284"/>
      <c r="K32" s="282"/>
      <c r="L32" s="425"/>
      <c r="M32" s="284"/>
      <c r="N32" s="282"/>
      <c r="O32" s="439"/>
      <c r="P32" s="368"/>
      <c r="Q32" s="284"/>
      <c r="R32" s="426"/>
      <c r="S32" s="427"/>
      <c r="T32" s="282"/>
      <c r="U32" s="327"/>
      <c r="V32" s="440" t="str">
        <f t="shared" si="1"/>
        <v/>
      </c>
      <c r="W32" s="441" t="str">
        <f t="shared" si="2"/>
        <v/>
      </c>
      <c r="X32" s="465"/>
      <c r="Y32" s="465"/>
      <c r="Z32" s="98">
        <f t="shared" si="3"/>
        <v>0</v>
      </c>
      <c r="AA32" s="98">
        <f t="shared" si="4"/>
        <v>0</v>
      </c>
      <c r="AB32" s="98">
        <f t="shared" si="5"/>
        <v>0</v>
      </c>
      <c r="AC32" s="98">
        <f t="shared" si="6"/>
        <v>0</v>
      </c>
      <c r="AD32" s="98">
        <f t="shared" si="7"/>
        <v>0</v>
      </c>
      <c r="AE32" s="98">
        <f t="shared" si="8"/>
        <v>0</v>
      </c>
      <c r="AF32" s="98">
        <f t="shared" si="9"/>
        <v>0</v>
      </c>
      <c r="AG32" s="99">
        <f t="shared" si="10"/>
        <v>0</v>
      </c>
      <c r="AH32" s="100">
        <f t="shared" si="11"/>
        <v>0</v>
      </c>
    </row>
    <row r="33" spans="1:35" s="129" customFormat="1" ht="45" customHeight="1">
      <c r="A33" s="117">
        <v>20</v>
      </c>
      <c r="B33" s="500"/>
      <c r="C33" s="501"/>
      <c r="D33" s="502"/>
      <c r="E33" s="282"/>
      <c r="F33" s="284"/>
      <c r="G33" s="282"/>
      <c r="H33" s="282"/>
      <c r="I33" s="425"/>
      <c r="J33" s="284"/>
      <c r="K33" s="282"/>
      <c r="L33" s="425"/>
      <c r="M33" s="284"/>
      <c r="N33" s="282"/>
      <c r="O33" s="439"/>
      <c r="P33" s="368"/>
      <c r="Q33" s="284"/>
      <c r="R33" s="426"/>
      <c r="S33" s="427"/>
      <c r="T33" s="282"/>
      <c r="U33" s="327"/>
      <c r="V33" s="440" t="str">
        <f t="shared" si="1"/>
        <v/>
      </c>
      <c r="W33" s="441" t="str">
        <f t="shared" si="2"/>
        <v/>
      </c>
      <c r="X33" s="465"/>
      <c r="Y33" s="465"/>
      <c r="Z33" s="98">
        <f t="shared" si="3"/>
        <v>0</v>
      </c>
      <c r="AA33" s="98">
        <f t="shared" si="4"/>
        <v>0</v>
      </c>
      <c r="AB33" s="98">
        <f t="shared" si="5"/>
        <v>0</v>
      </c>
      <c r="AC33" s="98">
        <f t="shared" si="6"/>
        <v>0</v>
      </c>
      <c r="AD33" s="98">
        <f t="shared" si="7"/>
        <v>0</v>
      </c>
      <c r="AE33" s="98">
        <f t="shared" si="8"/>
        <v>0</v>
      </c>
      <c r="AF33" s="98">
        <f t="shared" si="9"/>
        <v>0</v>
      </c>
      <c r="AG33" s="99">
        <f t="shared" si="10"/>
        <v>0</v>
      </c>
      <c r="AH33" s="100">
        <f t="shared" si="11"/>
        <v>0</v>
      </c>
      <c r="AI33" s="128"/>
    </row>
    <row r="34" spans="1:34" s="29" customFormat="1" ht="45" customHeight="1">
      <c r="A34" s="127">
        <v>21</v>
      </c>
      <c r="B34" s="500"/>
      <c r="C34" s="501"/>
      <c r="D34" s="502"/>
      <c r="E34" s="282"/>
      <c r="F34" s="284"/>
      <c r="G34" s="282"/>
      <c r="H34" s="282"/>
      <c r="I34" s="425"/>
      <c r="J34" s="284"/>
      <c r="K34" s="282"/>
      <c r="L34" s="425"/>
      <c r="M34" s="284"/>
      <c r="N34" s="282"/>
      <c r="O34" s="439"/>
      <c r="P34" s="368"/>
      <c r="Q34" s="284"/>
      <c r="R34" s="426"/>
      <c r="S34" s="427"/>
      <c r="T34" s="282"/>
      <c r="U34" s="327"/>
      <c r="V34" s="440" t="str">
        <f t="shared" si="1"/>
        <v/>
      </c>
      <c r="W34" s="441" t="str">
        <f t="shared" si="2"/>
        <v/>
      </c>
      <c r="X34" s="465"/>
      <c r="Y34" s="465"/>
      <c r="Z34" s="98">
        <f t="shared" si="3"/>
        <v>0</v>
      </c>
      <c r="AA34" s="98">
        <f t="shared" si="4"/>
        <v>0</v>
      </c>
      <c r="AB34" s="98">
        <f t="shared" si="5"/>
        <v>0</v>
      </c>
      <c r="AC34" s="98">
        <f t="shared" si="6"/>
        <v>0</v>
      </c>
      <c r="AD34" s="98">
        <f t="shared" si="7"/>
        <v>0</v>
      </c>
      <c r="AE34" s="98">
        <f t="shared" si="8"/>
        <v>0</v>
      </c>
      <c r="AF34" s="98">
        <f t="shared" si="9"/>
        <v>0</v>
      </c>
      <c r="AG34" s="99">
        <f t="shared" si="10"/>
        <v>0</v>
      </c>
      <c r="AH34" s="100">
        <f t="shared" si="11"/>
        <v>0</v>
      </c>
    </row>
    <row r="35" spans="1:34" s="29" customFormat="1" ht="45" customHeight="1">
      <c r="A35" s="118">
        <v>22</v>
      </c>
      <c r="B35" s="500"/>
      <c r="C35" s="501"/>
      <c r="D35" s="502"/>
      <c r="E35" s="282"/>
      <c r="F35" s="284"/>
      <c r="G35" s="282"/>
      <c r="H35" s="282"/>
      <c r="I35" s="425"/>
      <c r="J35" s="284"/>
      <c r="K35" s="282"/>
      <c r="L35" s="425"/>
      <c r="M35" s="284"/>
      <c r="N35" s="282"/>
      <c r="O35" s="439"/>
      <c r="P35" s="368"/>
      <c r="Q35" s="284"/>
      <c r="R35" s="426"/>
      <c r="S35" s="427"/>
      <c r="T35" s="282"/>
      <c r="U35" s="327"/>
      <c r="V35" s="440" t="str">
        <f t="shared" si="1"/>
        <v/>
      </c>
      <c r="W35" s="441" t="str">
        <f t="shared" si="2"/>
        <v/>
      </c>
      <c r="X35" s="465"/>
      <c r="Y35" s="465"/>
      <c r="Z35" s="98">
        <f t="shared" si="3"/>
        <v>0</v>
      </c>
      <c r="AA35" s="98">
        <f t="shared" si="4"/>
        <v>0</v>
      </c>
      <c r="AB35" s="98">
        <f t="shared" si="5"/>
        <v>0</v>
      </c>
      <c r="AC35" s="98">
        <f t="shared" si="6"/>
        <v>0</v>
      </c>
      <c r="AD35" s="98">
        <f t="shared" si="7"/>
        <v>0</v>
      </c>
      <c r="AE35" s="98">
        <f t="shared" si="8"/>
        <v>0</v>
      </c>
      <c r="AF35" s="98">
        <f t="shared" si="9"/>
        <v>0</v>
      </c>
      <c r="AG35" s="99">
        <f t="shared" si="10"/>
        <v>0</v>
      </c>
      <c r="AH35" s="100">
        <f t="shared" si="11"/>
        <v>0</v>
      </c>
    </row>
    <row r="36" spans="1:34" s="29" customFormat="1" ht="45" customHeight="1">
      <c r="A36" s="118">
        <v>23</v>
      </c>
      <c r="B36" s="500"/>
      <c r="C36" s="501"/>
      <c r="D36" s="502"/>
      <c r="E36" s="282"/>
      <c r="F36" s="284"/>
      <c r="G36" s="282"/>
      <c r="H36" s="282"/>
      <c r="I36" s="425"/>
      <c r="J36" s="284"/>
      <c r="K36" s="282"/>
      <c r="L36" s="425"/>
      <c r="M36" s="284"/>
      <c r="N36" s="282"/>
      <c r="O36" s="439"/>
      <c r="P36" s="368"/>
      <c r="Q36" s="284"/>
      <c r="R36" s="426"/>
      <c r="S36" s="427"/>
      <c r="T36" s="282"/>
      <c r="U36" s="327"/>
      <c r="V36" s="440" t="str">
        <f t="shared" si="1"/>
        <v/>
      </c>
      <c r="W36" s="441" t="str">
        <f t="shared" si="2"/>
        <v/>
      </c>
      <c r="X36" s="465"/>
      <c r="Y36" s="465"/>
      <c r="Z36" s="98">
        <f t="shared" si="3"/>
        <v>0</v>
      </c>
      <c r="AA36" s="98">
        <f t="shared" si="4"/>
        <v>0</v>
      </c>
      <c r="AB36" s="98">
        <f t="shared" si="5"/>
        <v>0</v>
      </c>
      <c r="AC36" s="98">
        <f t="shared" si="6"/>
        <v>0</v>
      </c>
      <c r="AD36" s="98">
        <f t="shared" si="7"/>
        <v>0</v>
      </c>
      <c r="AE36" s="98">
        <f t="shared" si="8"/>
        <v>0</v>
      </c>
      <c r="AF36" s="98">
        <f t="shared" si="9"/>
        <v>0</v>
      </c>
      <c r="AG36" s="99">
        <f t="shared" si="10"/>
        <v>0</v>
      </c>
      <c r="AH36" s="100">
        <f t="shared" si="11"/>
        <v>0</v>
      </c>
    </row>
    <row r="37" spans="1:34" s="29" customFormat="1" ht="45" customHeight="1">
      <c r="A37" s="118">
        <v>24</v>
      </c>
      <c r="B37" s="500"/>
      <c r="C37" s="501"/>
      <c r="D37" s="502"/>
      <c r="E37" s="282"/>
      <c r="F37" s="284"/>
      <c r="G37" s="282"/>
      <c r="H37" s="282"/>
      <c r="I37" s="425"/>
      <c r="J37" s="284"/>
      <c r="K37" s="282"/>
      <c r="L37" s="425"/>
      <c r="M37" s="284"/>
      <c r="N37" s="282"/>
      <c r="O37" s="439"/>
      <c r="P37" s="368"/>
      <c r="Q37" s="284"/>
      <c r="R37" s="426"/>
      <c r="S37" s="427"/>
      <c r="T37" s="282"/>
      <c r="U37" s="327"/>
      <c r="V37" s="440" t="str">
        <f t="shared" si="1"/>
        <v/>
      </c>
      <c r="W37" s="441" t="str">
        <f t="shared" si="2"/>
        <v/>
      </c>
      <c r="X37" s="465"/>
      <c r="Y37" s="465"/>
      <c r="Z37" s="98">
        <f t="shared" si="3"/>
        <v>0</v>
      </c>
      <c r="AA37" s="98">
        <f t="shared" si="4"/>
        <v>0</v>
      </c>
      <c r="AB37" s="98">
        <f t="shared" si="5"/>
        <v>0</v>
      </c>
      <c r="AC37" s="98">
        <f t="shared" si="6"/>
        <v>0</v>
      </c>
      <c r="AD37" s="98">
        <f t="shared" si="7"/>
        <v>0</v>
      </c>
      <c r="AE37" s="98">
        <f t="shared" si="8"/>
        <v>0</v>
      </c>
      <c r="AF37" s="98">
        <f t="shared" si="9"/>
        <v>0</v>
      </c>
      <c r="AG37" s="99">
        <f t="shared" si="10"/>
        <v>0</v>
      </c>
      <c r="AH37" s="100">
        <f t="shared" si="11"/>
        <v>0</v>
      </c>
    </row>
    <row r="38" spans="1:35" ht="45" customHeight="1" thickBot="1">
      <c r="A38" s="119">
        <v>25</v>
      </c>
      <c r="B38" s="503"/>
      <c r="C38" s="504"/>
      <c r="D38" s="505"/>
      <c r="E38" s="442"/>
      <c r="F38" s="443"/>
      <c r="G38" s="442"/>
      <c r="H38" s="442"/>
      <c r="I38" s="444"/>
      <c r="J38" s="443"/>
      <c r="K38" s="442"/>
      <c r="L38" s="444"/>
      <c r="M38" s="443"/>
      <c r="N38" s="442"/>
      <c r="O38" s="445"/>
      <c r="P38" s="446"/>
      <c r="Q38" s="443"/>
      <c r="R38" s="437"/>
      <c r="S38" s="438"/>
      <c r="T38" s="442"/>
      <c r="U38" s="447"/>
      <c r="V38" s="448" t="str">
        <f t="shared" si="1"/>
        <v/>
      </c>
      <c r="W38" s="449" t="str">
        <f t="shared" si="2"/>
        <v/>
      </c>
      <c r="X38" s="466"/>
      <c r="Y38" s="466"/>
      <c r="Z38" s="467">
        <f t="shared" si="3"/>
        <v>0</v>
      </c>
      <c r="AA38" s="467">
        <f t="shared" si="4"/>
        <v>0</v>
      </c>
      <c r="AB38" s="467">
        <f t="shared" si="5"/>
        <v>0</v>
      </c>
      <c r="AC38" s="467">
        <f t="shared" si="6"/>
        <v>0</v>
      </c>
      <c r="AD38" s="467">
        <f t="shared" si="7"/>
        <v>0</v>
      </c>
      <c r="AE38" s="467">
        <f t="shared" si="8"/>
        <v>0</v>
      </c>
      <c r="AF38" s="467">
        <f t="shared" si="9"/>
        <v>0</v>
      </c>
      <c r="AG38" s="468">
        <f t="shared" si="10"/>
        <v>0</v>
      </c>
      <c r="AH38" s="469">
        <f t="shared" si="11"/>
        <v>0</v>
      </c>
      <c r="AI38" s="5"/>
    </row>
    <row r="39" spans="1:35" ht="24.75" customHeight="1">
      <c r="A39" s="120" t="s">
        <v>187</v>
      </c>
      <c r="B39" s="14"/>
      <c r="C39" s="7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24.75" customHeight="1">
      <c r="A40" s="120" t="s">
        <v>188</v>
      </c>
      <c r="B40" s="14"/>
      <c r="C40" s="7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24" customHeight="1">
      <c r="A41" s="120" t="s">
        <v>189</v>
      </c>
      <c r="B41" s="125"/>
      <c r="C41" s="126"/>
      <c r="D41" s="125"/>
      <c r="E41" s="125"/>
      <c r="F41" s="125"/>
      <c r="G41" s="125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77" customFormat="1" ht="24.75" customHeight="1">
      <c r="A42" s="120" t="s">
        <v>190</v>
      </c>
      <c r="B42" s="120"/>
      <c r="C42" s="121"/>
      <c r="D42" s="120"/>
      <c r="E42" s="120"/>
      <c r="F42" s="120"/>
      <c r="G42" s="120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ht="24.75" customHeight="1">
      <c r="A43" s="120" t="s">
        <v>165</v>
      </c>
      <c r="B43" s="123"/>
      <c r="C43" s="124"/>
      <c r="D43" s="123"/>
      <c r="E43" s="123"/>
      <c r="F43" s="123"/>
      <c r="G43" s="12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24.75" customHeight="1">
      <c r="A44" s="10"/>
      <c r="B44" s="319"/>
      <c r="C44" s="320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24.75" customHeight="1">
      <c r="A45" s="8"/>
      <c r="B45" s="142"/>
      <c r="C45" s="154"/>
      <c r="D45" s="151"/>
      <c r="E45" s="535" t="s">
        <v>108</v>
      </c>
      <c r="F45" s="536"/>
      <c r="G45" s="93" t="s">
        <v>185</v>
      </c>
      <c r="H45" s="535" t="s">
        <v>110</v>
      </c>
      <c r="I45" s="551"/>
      <c r="J45" s="536"/>
      <c r="K45" s="535" t="s">
        <v>111</v>
      </c>
      <c r="L45" s="551"/>
      <c r="M45" s="536"/>
      <c r="N45" s="535" t="s">
        <v>112</v>
      </c>
      <c r="O45" s="551"/>
      <c r="P45" s="551"/>
      <c r="Q45" s="536"/>
      <c r="R45" s="535" t="s">
        <v>113</v>
      </c>
      <c r="S45" s="536"/>
      <c r="T45" s="535" t="s">
        <v>114</v>
      </c>
      <c r="U45" s="536"/>
      <c r="V45" s="29"/>
      <c r="W45" s="29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24.75" customHeight="1">
      <c r="A46" s="8"/>
      <c r="B46" s="30" t="s">
        <v>115</v>
      </c>
      <c r="C46" s="30" t="s">
        <v>116</v>
      </c>
      <c r="D46" s="30"/>
      <c r="E46" s="532">
        <v>2</v>
      </c>
      <c r="F46" s="534"/>
      <c r="G46" s="139">
        <v>1</v>
      </c>
      <c r="H46" s="532">
        <v>3</v>
      </c>
      <c r="I46" s="533"/>
      <c r="J46" s="534"/>
      <c r="K46" s="532">
        <v>3</v>
      </c>
      <c r="L46" s="533"/>
      <c r="M46" s="534"/>
      <c r="N46" s="532">
        <v>4</v>
      </c>
      <c r="O46" s="533"/>
      <c r="P46" s="533"/>
      <c r="Q46" s="534"/>
      <c r="R46" s="532">
        <v>2</v>
      </c>
      <c r="S46" s="534"/>
      <c r="T46" s="532">
        <v>2</v>
      </c>
      <c r="U46" s="534"/>
      <c r="V46" s="29"/>
      <c r="W46" s="29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24.75" customHeight="1">
      <c r="A47" s="8"/>
      <c r="B47" s="30" t="s">
        <v>117</v>
      </c>
      <c r="C47" s="142"/>
      <c r="D47" s="147"/>
      <c r="E47" s="152"/>
      <c r="F47" s="152"/>
      <c r="G47" s="152"/>
      <c r="H47" s="152"/>
      <c r="I47" s="346"/>
      <c r="J47" s="152"/>
      <c r="K47" s="152"/>
      <c r="L47" s="346"/>
      <c r="M47" s="152"/>
      <c r="N47" s="152"/>
      <c r="O47" s="346"/>
      <c r="P47" s="346"/>
      <c r="Q47" s="152"/>
      <c r="R47" s="346"/>
      <c r="S47" s="152"/>
      <c r="T47" s="152"/>
      <c r="U47" s="152"/>
      <c r="V47" s="29"/>
      <c r="W47" s="29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24.75" customHeight="1">
      <c r="A48" s="8"/>
      <c r="B48" s="30" t="s">
        <v>118</v>
      </c>
      <c r="C48" s="30" t="s">
        <v>119</v>
      </c>
      <c r="D48" s="30"/>
      <c r="E48" s="532">
        <v>6</v>
      </c>
      <c r="F48" s="534"/>
      <c r="G48" s="139">
        <v>3</v>
      </c>
      <c r="H48" s="532">
        <v>9</v>
      </c>
      <c r="I48" s="533"/>
      <c r="J48" s="534"/>
      <c r="K48" s="532">
        <v>9</v>
      </c>
      <c r="L48" s="533"/>
      <c r="M48" s="534"/>
      <c r="N48" s="532">
        <v>12</v>
      </c>
      <c r="O48" s="533"/>
      <c r="P48" s="533"/>
      <c r="Q48" s="534"/>
      <c r="R48" s="532">
        <v>6</v>
      </c>
      <c r="S48" s="534"/>
      <c r="T48" s="537">
        <v>6</v>
      </c>
      <c r="U48" s="538"/>
      <c r="V48" s="470">
        <f>SUM(E48:T48)</f>
        <v>51</v>
      </c>
      <c r="W48" s="29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4.75" customHeight="1">
      <c r="A49" s="8"/>
      <c r="B49" s="30" t="s">
        <v>120</v>
      </c>
      <c r="C49" s="30" t="s">
        <v>121</v>
      </c>
      <c r="D49" s="30"/>
      <c r="E49" s="532">
        <v>4</v>
      </c>
      <c r="F49" s="534"/>
      <c r="G49" s="139">
        <v>2</v>
      </c>
      <c r="H49" s="532">
        <v>6</v>
      </c>
      <c r="I49" s="533"/>
      <c r="J49" s="534"/>
      <c r="K49" s="532">
        <v>6</v>
      </c>
      <c r="L49" s="533"/>
      <c r="M49" s="534"/>
      <c r="N49" s="532">
        <v>8</v>
      </c>
      <c r="O49" s="533"/>
      <c r="P49" s="533"/>
      <c r="Q49" s="534"/>
      <c r="R49" s="532">
        <v>4</v>
      </c>
      <c r="S49" s="534"/>
      <c r="T49" s="537">
        <v>4</v>
      </c>
      <c r="U49" s="538"/>
      <c r="V49" s="470">
        <f>SUM(E49:T49)</f>
        <v>34</v>
      </c>
      <c r="W49" s="29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4.75" customHeight="1">
      <c r="A50" s="318"/>
      <c r="AA50" s="5"/>
      <c r="AB50" s="5"/>
      <c r="AC50" s="5"/>
      <c r="AD50" s="5"/>
      <c r="AE50" s="5"/>
      <c r="AF50" s="5"/>
      <c r="AG50" s="5"/>
      <c r="AH50" s="5"/>
      <c r="AI50" s="5"/>
    </row>
    <row r="51" spans="1:23" ht="20.25">
      <c r="A51" s="76"/>
      <c r="B51" s="77" t="s">
        <v>122</v>
      </c>
      <c r="C51" s="78"/>
      <c r="D51" s="77"/>
      <c r="E51" s="77"/>
      <c r="F51" s="77"/>
      <c r="G51" s="106"/>
      <c r="H51" s="77"/>
      <c r="I51" s="77"/>
      <c r="J51" s="77"/>
      <c r="K51" s="106" t="s">
        <v>123</v>
      </c>
      <c r="L51" s="106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ht="12.75">
      <c r="A52" s="318"/>
    </row>
    <row r="53" ht="12.75">
      <c r="A53" s="318"/>
    </row>
    <row r="54" ht="12.75">
      <c r="A54" s="318"/>
    </row>
    <row r="55" ht="12.75">
      <c r="A55" s="318"/>
    </row>
    <row r="56" ht="12.75">
      <c r="A56" s="318"/>
    </row>
    <row r="57" ht="12.75">
      <c r="A57" s="318"/>
    </row>
    <row r="58" ht="12.75">
      <c r="A58" s="318"/>
    </row>
  </sheetData>
  <sheetProtection sheet="1" objects="1" scenarios="1"/>
  <mergeCells count="57">
    <mergeCell ref="C3:D3"/>
    <mergeCell ref="C4:D4"/>
    <mergeCell ref="G3:G13"/>
    <mergeCell ref="S3:S13"/>
    <mergeCell ref="E1:F1"/>
    <mergeCell ref="E2:F2"/>
    <mergeCell ref="B1:C2"/>
    <mergeCell ref="M3:M13"/>
    <mergeCell ref="N3:N13"/>
    <mergeCell ref="H3:H13"/>
    <mergeCell ref="J3:J13"/>
    <mergeCell ref="K3:K13"/>
    <mergeCell ref="F3:F13"/>
    <mergeCell ref="O3:O13"/>
    <mergeCell ref="R3:R13"/>
    <mergeCell ref="N1:Q1"/>
    <mergeCell ref="V9:V13"/>
    <mergeCell ref="T3:T13"/>
    <mergeCell ref="W9:W13"/>
    <mergeCell ref="U3:U13"/>
    <mergeCell ref="T1:U1"/>
    <mergeCell ref="T2:U2"/>
    <mergeCell ref="H1:J1"/>
    <mergeCell ref="H2:J2"/>
    <mergeCell ref="K1:M1"/>
    <mergeCell ref="K2:M2"/>
    <mergeCell ref="R1:S1"/>
    <mergeCell ref="R2:S2"/>
    <mergeCell ref="E46:F46"/>
    <mergeCell ref="E48:F48"/>
    <mergeCell ref="K45:M45"/>
    <mergeCell ref="K46:M46"/>
    <mergeCell ref="K48:M48"/>
    <mergeCell ref="I3:I13"/>
    <mergeCell ref="Q3:Q13"/>
    <mergeCell ref="E3:E13"/>
    <mergeCell ref="E49:F49"/>
    <mergeCell ref="H45:J45"/>
    <mergeCell ref="H46:J46"/>
    <mergeCell ref="H48:J48"/>
    <mergeCell ref="H49:J49"/>
    <mergeCell ref="K49:M49"/>
    <mergeCell ref="N45:Q45"/>
    <mergeCell ref="N46:Q46"/>
    <mergeCell ref="N48:Q48"/>
    <mergeCell ref="N49:Q49"/>
    <mergeCell ref="P3:P13"/>
    <mergeCell ref="L3:L13"/>
    <mergeCell ref="E45:F45"/>
    <mergeCell ref="R49:S49"/>
    <mergeCell ref="T45:U45"/>
    <mergeCell ref="T46:U46"/>
    <mergeCell ref="T48:U48"/>
    <mergeCell ref="T49:U49"/>
    <mergeCell ref="R45:S45"/>
    <mergeCell ref="R46:S46"/>
    <mergeCell ref="R48:S48"/>
  </mergeCells>
  <conditionalFormatting sqref="B14:B38 D14:D38">
    <cfRule type="expression" priority="27" dxfId="18" stopIfTrue="1">
      <formula>IF($K14&gt;"",1)</formula>
    </cfRule>
  </conditionalFormatting>
  <conditionalFormatting sqref="B14:B38">
    <cfRule type="expression" priority="24" dxfId="18" stopIfTrue="1">
      <formula>IF($K14&gt;"",1)</formula>
    </cfRule>
  </conditionalFormatting>
  <conditionalFormatting sqref="S14:S38">
    <cfRule type="expression" priority="23" dxfId="0" stopIfTrue="1">
      <formula>AND(S14=1,R14&lt;3)</formula>
    </cfRule>
  </conditionalFormatting>
  <conditionalFormatting sqref="E14:E38">
    <cfRule type="expression" priority="22" dxfId="0" stopIfTrue="1">
      <formula>AND(E14=1,F14&lt;3)</formula>
    </cfRule>
  </conditionalFormatting>
  <conditionalFormatting sqref="F14:F38">
    <cfRule type="expression" priority="21" dxfId="0" stopIfTrue="1">
      <formula>AND(F14=1,E14&lt;3)</formula>
    </cfRule>
  </conditionalFormatting>
  <conditionalFormatting sqref="I14:I38">
    <cfRule type="expression" priority="18" dxfId="0" stopIfTrue="1">
      <formula>AND(I14=1,(H14+J14)&lt;5)</formula>
    </cfRule>
  </conditionalFormatting>
  <conditionalFormatting sqref="J14:J38">
    <cfRule type="expression" priority="17" dxfId="0" stopIfTrue="1">
      <formula>AND(J14=1,(H14+I14)&lt;5)</formula>
    </cfRule>
  </conditionalFormatting>
  <conditionalFormatting sqref="K14:K38">
    <cfRule type="expression" priority="16" dxfId="0" stopIfTrue="1">
      <formula>AND(K14=1,(L14+M14)&lt;5)</formula>
    </cfRule>
  </conditionalFormatting>
  <conditionalFormatting sqref="M14:M38">
    <cfRule type="expression" priority="15" dxfId="0" stopIfTrue="1">
      <formula>AND(M14=1,(K14+L14)&lt;5)</formula>
    </cfRule>
  </conditionalFormatting>
  <conditionalFormatting sqref="N14:N38">
    <cfRule type="expression" priority="14" dxfId="0" stopIfTrue="1">
      <formula>AND(N14=1,SUM(O14+Q14)&lt;7)</formula>
    </cfRule>
  </conditionalFormatting>
  <conditionalFormatting sqref="Q14:Q38">
    <cfRule type="expression" priority="13" dxfId="0" stopIfTrue="1">
      <formula>AND(Q14=1,(N14+O14+P14)&lt;7)</formula>
    </cfRule>
  </conditionalFormatting>
  <conditionalFormatting sqref="P14:P38">
    <cfRule type="expression" priority="90" dxfId="0" stopIfTrue="1">
      <formula>AND(P14=1,(N14+O14+Q14)&lt;7)</formula>
    </cfRule>
  </conditionalFormatting>
  <conditionalFormatting sqref="T14:T38">
    <cfRule type="expression" priority="91" dxfId="0" stopIfTrue="1">
      <formula>AND(T14=1,U14&lt;3)</formula>
    </cfRule>
  </conditionalFormatting>
  <conditionalFormatting sqref="U14:U38">
    <cfRule type="expression" priority="92" dxfId="0" stopIfTrue="1">
      <formula>AND(U14=1,$T14&lt;3)</formula>
    </cfRule>
  </conditionalFormatting>
  <conditionalFormatting sqref="R14:R38">
    <cfRule type="expression" priority="4" dxfId="0">
      <formula>AND(R14=1,S14&lt;3)</formula>
    </cfRule>
  </conditionalFormatting>
  <conditionalFormatting sqref="G14:G38">
    <cfRule type="expression" priority="95" dxfId="0" stopIfTrue="1">
      <formula>G14=1</formula>
    </cfRule>
  </conditionalFormatting>
  <conditionalFormatting sqref="H14:H38">
    <cfRule type="expression" priority="3" dxfId="0">
      <formula>AND(H14=1,(I14+J14)&lt;5)</formula>
    </cfRule>
  </conditionalFormatting>
  <conditionalFormatting sqref="L14:L38">
    <cfRule type="expression" priority="2" dxfId="0">
      <formula>AND(L14=1,(K14+M14)&lt;5)</formula>
    </cfRule>
  </conditionalFormatting>
  <conditionalFormatting sqref="O14:O38">
    <cfRule type="expression" priority="1" dxfId="0">
      <formula>AND(O14=1,(N14+P14+Q14)&lt;7)</formula>
    </cfRule>
  </conditionalFormatting>
  <printOptions horizontalCentered="1"/>
  <pageMargins left="0.1968503937007874" right="0.1968503937007874" top="0.5905511811023623" bottom="0.11811023622047245" header="0.1968503937007874" footer="0.11811023622047245"/>
  <pageSetup fitToHeight="1" fitToWidth="1" horizontalDpi="600" verticalDpi="600" orientation="portrait" paperSize="9" scale="40" r:id="rId1"/>
  <headerFooter alignWithMargins="0">
    <oddHeader xml:space="preserve">&amp;L&amp;14&amp;K000000KNZB &amp;D&amp;C&amp;"Arial,Vet"&amp;14&amp;K000000Spagaatdiploma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showGridLines="0" view="pageBreakPreview" zoomScale="75" zoomScaleSheetLayoutView="75" workbookViewId="0" topLeftCell="B1">
      <selection activeCell="B16" sqref="B16"/>
    </sheetView>
  </sheetViews>
  <sheetFormatPr defaultColWidth="11.421875" defaultRowHeight="12.75"/>
  <cols>
    <col min="1" max="1" width="5.8515625" style="13" customWidth="1"/>
    <col min="2" max="2" width="36.28125" style="6" customWidth="1"/>
    <col min="3" max="3" width="17.8515625" style="194" customWidth="1"/>
    <col min="4" max="4" width="20.00390625" style="6" customWidth="1"/>
    <col min="5" max="5" width="11.7109375" style="9" customWidth="1"/>
    <col min="6" max="7" width="9.7109375" style="9" customWidth="1"/>
    <col min="8" max="9" width="11.140625" style="9" customWidth="1"/>
    <col min="10" max="10" width="11.8515625" style="9" customWidth="1"/>
    <col min="11" max="13" width="8.421875" style="9" customWidth="1"/>
    <col min="14" max="16" width="7.421875" style="9" customWidth="1"/>
    <col min="17" max="17" width="9.421875" style="9" customWidth="1"/>
    <col min="18" max="20" width="9.00390625" style="9" customWidth="1"/>
    <col min="21" max="22" width="9.7109375" style="9" customWidth="1"/>
    <col min="23" max="23" width="8.28125" style="14" customWidth="1"/>
    <col min="24" max="24" width="8.421875" style="14" customWidth="1"/>
    <col min="25" max="25" width="11.421875" style="6" customWidth="1"/>
    <col min="26" max="26" width="3.421875" style="6" customWidth="1"/>
    <col min="27" max="27" width="11.421875" style="6" customWidth="1"/>
    <col min="28" max="36" width="4.7109375" style="5" hidden="1" customWidth="1"/>
    <col min="37" max="37" width="11.421875" style="6" customWidth="1"/>
    <col min="38" max="16384" width="11.421875" style="6" customWidth="1"/>
  </cols>
  <sheetData>
    <row r="1" spans="1:36" s="2" customFormat="1" ht="27" customHeight="1">
      <c r="A1" s="23"/>
      <c r="B1" s="552" t="s">
        <v>130</v>
      </c>
      <c r="C1" s="552"/>
      <c r="D1" s="24"/>
      <c r="E1" s="634" t="s">
        <v>108</v>
      </c>
      <c r="F1" s="633"/>
      <c r="G1" s="473" t="s">
        <v>64</v>
      </c>
      <c r="H1" s="632" t="s">
        <v>80</v>
      </c>
      <c r="I1" s="632"/>
      <c r="J1" s="633"/>
      <c r="K1" s="634" t="s">
        <v>81</v>
      </c>
      <c r="L1" s="632"/>
      <c r="M1" s="653"/>
      <c r="N1" s="632" t="s">
        <v>82</v>
      </c>
      <c r="O1" s="632"/>
      <c r="P1" s="632"/>
      <c r="Q1" s="633"/>
      <c r="R1" s="655" t="s">
        <v>68</v>
      </c>
      <c r="S1" s="632"/>
      <c r="T1" s="656"/>
      <c r="U1" s="632" t="s">
        <v>124</v>
      </c>
      <c r="V1" s="633"/>
      <c r="W1" s="36"/>
      <c r="X1" s="7"/>
      <c r="AI1" s="51"/>
      <c r="AJ1" s="52"/>
    </row>
    <row r="2" spans="1:36" s="2" customFormat="1" ht="27" customHeight="1" thickBot="1">
      <c r="A2" s="25"/>
      <c r="B2" s="553"/>
      <c r="C2" s="553"/>
      <c r="D2" s="16"/>
      <c r="E2" s="650" t="s">
        <v>85</v>
      </c>
      <c r="F2" s="651"/>
      <c r="G2" s="474"/>
      <c r="H2" s="652" t="s">
        <v>86</v>
      </c>
      <c r="I2" s="652"/>
      <c r="J2" s="651"/>
      <c r="K2" s="650" t="s">
        <v>87</v>
      </c>
      <c r="L2" s="652"/>
      <c r="M2" s="654"/>
      <c r="N2" s="294" t="s">
        <v>29</v>
      </c>
      <c r="O2" s="424"/>
      <c r="P2" s="424"/>
      <c r="Q2" s="294"/>
      <c r="R2" s="657" t="s">
        <v>186</v>
      </c>
      <c r="S2" s="652"/>
      <c r="T2" s="658"/>
      <c r="U2" s="652" t="s">
        <v>125</v>
      </c>
      <c r="V2" s="651"/>
      <c r="W2" s="84"/>
      <c r="X2" s="26"/>
      <c r="AI2" s="51"/>
      <c r="AJ2" s="52"/>
    </row>
    <row r="3" spans="1:36" s="2" customFormat="1" ht="30" customHeight="1">
      <c r="A3" s="25"/>
      <c r="B3" s="347" t="s">
        <v>132</v>
      </c>
      <c r="C3" s="678">
        <v>43848</v>
      </c>
      <c r="D3" s="557"/>
      <c r="E3" s="638" t="s">
        <v>207</v>
      </c>
      <c r="F3" s="635" t="s">
        <v>208</v>
      </c>
      <c r="G3" s="641" t="s">
        <v>209</v>
      </c>
      <c r="H3" s="647" t="s">
        <v>210</v>
      </c>
      <c r="I3" s="659" t="s">
        <v>211</v>
      </c>
      <c r="J3" s="635" t="s">
        <v>212</v>
      </c>
      <c r="K3" s="638" t="s">
        <v>131</v>
      </c>
      <c r="L3" s="659" t="s">
        <v>213</v>
      </c>
      <c r="M3" s="644" t="s">
        <v>214</v>
      </c>
      <c r="N3" s="647" t="s">
        <v>200</v>
      </c>
      <c r="O3" s="662" t="s">
        <v>201</v>
      </c>
      <c r="P3" s="671" t="s">
        <v>202</v>
      </c>
      <c r="Q3" s="635" t="s">
        <v>215</v>
      </c>
      <c r="R3" s="668" t="s">
        <v>217</v>
      </c>
      <c r="S3" s="659" t="s">
        <v>218</v>
      </c>
      <c r="T3" s="674" t="s">
        <v>219</v>
      </c>
      <c r="U3" s="647" t="s">
        <v>216</v>
      </c>
      <c r="V3" s="665" t="s">
        <v>94</v>
      </c>
      <c r="W3" s="90"/>
      <c r="X3" s="49"/>
      <c r="AI3" s="51"/>
      <c r="AJ3" s="52"/>
    </row>
    <row r="4" spans="1:36" s="2" customFormat="1" ht="30" customHeight="1">
      <c r="A4" s="25"/>
      <c r="B4" s="348" t="s">
        <v>133</v>
      </c>
      <c r="C4" s="556" t="s">
        <v>225</v>
      </c>
      <c r="D4" s="557"/>
      <c r="E4" s="639"/>
      <c r="F4" s="636"/>
      <c r="G4" s="642"/>
      <c r="H4" s="648"/>
      <c r="I4" s="660"/>
      <c r="J4" s="636"/>
      <c r="K4" s="639"/>
      <c r="L4" s="660"/>
      <c r="M4" s="645"/>
      <c r="N4" s="648"/>
      <c r="O4" s="663"/>
      <c r="P4" s="672"/>
      <c r="Q4" s="636"/>
      <c r="R4" s="669"/>
      <c r="S4" s="660"/>
      <c r="T4" s="675"/>
      <c r="U4" s="648"/>
      <c r="V4" s="666"/>
      <c r="W4" s="90"/>
      <c r="X4" s="49"/>
      <c r="AI4" s="51"/>
      <c r="AJ4" s="52"/>
    </row>
    <row r="5" spans="1:36" s="2" customFormat="1" ht="30" customHeight="1">
      <c r="A5" s="28"/>
      <c r="B5" s="141" t="s">
        <v>135</v>
      </c>
      <c r="C5" s="141" t="s">
        <v>9</v>
      </c>
      <c r="D5" s="141" t="s">
        <v>10</v>
      </c>
      <c r="E5" s="639"/>
      <c r="F5" s="636"/>
      <c r="G5" s="642"/>
      <c r="H5" s="648"/>
      <c r="I5" s="660"/>
      <c r="J5" s="636"/>
      <c r="K5" s="639"/>
      <c r="L5" s="660"/>
      <c r="M5" s="645"/>
      <c r="N5" s="648"/>
      <c r="O5" s="663"/>
      <c r="P5" s="672"/>
      <c r="Q5" s="636"/>
      <c r="R5" s="669"/>
      <c r="S5" s="660"/>
      <c r="T5" s="675"/>
      <c r="U5" s="648"/>
      <c r="V5" s="666"/>
      <c r="W5" s="90"/>
      <c r="X5" s="49"/>
      <c r="AI5" s="51"/>
      <c r="AJ5" s="52"/>
    </row>
    <row r="6" spans="1:36" s="47" customFormat="1" ht="30" customHeight="1">
      <c r="A6" s="44"/>
      <c r="B6" s="349" t="s">
        <v>226</v>
      </c>
      <c r="C6" s="350" t="s">
        <v>227</v>
      </c>
      <c r="D6" s="350" t="s">
        <v>228</v>
      </c>
      <c r="E6" s="639"/>
      <c r="F6" s="636"/>
      <c r="G6" s="642"/>
      <c r="H6" s="648"/>
      <c r="I6" s="660"/>
      <c r="J6" s="636"/>
      <c r="K6" s="639"/>
      <c r="L6" s="660"/>
      <c r="M6" s="645"/>
      <c r="N6" s="648"/>
      <c r="O6" s="663"/>
      <c r="P6" s="672"/>
      <c r="Q6" s="636"/>
      <c r="R6" s="669"/>
      <c r="S6" s="660"/>
      <c r="T6" s="675"/>
      <c r="U6" s="648"/>
      <c r="V6" s="666"/>
      <c r="W6" s="302"/>
      <c r="X6" s="301"/>
      <c r="AI6" s="53"/>
      <c r="AJ6" s="54"/>
    </row>
    <row r="7" spans="1:36" s="2" customFormat="1" ht="30" customHeight="1">
      <c r="A7" s="28"/>
      <c r="B7" s="351" t="s">
        <v>136</v>
      </c>
      <c r="C7" s="352"/>
      <c r="D7" s="352"/>
      <c r="E7" s="639"/>
      <c r="F7" s="636"/>
      <c r="G7" s="642"/>
      <c r="H7" s="648"/>
      <c r="I7" s="660"/>
      <c r="J7" s="636"/>
      <c r="K7" s="639"/>
      <c r="L7" s="660"/>
      <c r="M7" s="645"/>
      <c r="N7" s="648"/>
      <c r="O7" s="663"/>
      <c r="P7" s="672"/>
      <c r="Q7" s="636"/>
      <c r="R7" s="669"/>
      <c r="S7" s="660"/>
      <c r="T7" s="675"/>
      <c r="U7" s="648"/>
      <c r="V7" s="666"/>
      <c r="W7" s="90"/>
      <c r="X7" s="49"/>
      <c r="AI7" s="51"/>
      <c r="AJ7" s="52"/>
    </row>
    <row r="8" spans="1:36" s="31" customFormat="1" ht="30" customHeight="1">
      <c r="A8" s="44"/>
      <c r="B8" s="350" t="s">
        <v>257</v>
      </c>
      <c r="C8" s="350" t="s">
        <v>227</v>
      </c>
      <c r="D8" s="350" t="s">
        <v>256</v>
      </c>
      <c r="E8" s="639"/>
      <c r="F8" s="636"/>
      <c r="G8" s="642"/>
      <c r="H8" s="648"/>
      <c r="I8" s="660"/>
      <c r="J8" s="636"/>
      <c r="K8" s="639"/>
      <c r="L8" s="660"/>
      <c r="M8" s="645"/>
      <c r="N8" s="648"/>
      <c r="O8" s="663"/>
      <c r="P8" s="672"/>
      <c r="Q8" s="636"/>
      <c r="R8" s="669"/>
      <c r="S8" s="660"/>
      <c r="T8" s="675"/>
      <c r="U8" s="648"/>
      <c r="V8" s="666"/>
      <c r="W8" s="302"/>
      <c r="X8" s="301"/>
      <c r="AI8" s="55"/>
      <c r="AJ8" s="56"/>
    </row>
    <row r="9" spans="1:36" s="2" customFormat="1" ht="30" customHeight="1">
      <c r="A9" s="28"/>
      <c r="B9" s="353" t="s">
        <v>137</v>
      </c>
      <c r="C9" s="354"/>
      <c r="D9" s="354"/>
      <c r="E9" s="639"/>
      <c r="F9" s="636"/>
      <c r="G9" s="642"/>
      <c r="H9" s="648"/>
      <c r="I9" s="660"/>
      <c r="J9" s="636"/>
      <c r="K9" s="639"/>
      <c r="L9" s="660"/>
      <c r="M9" s="645"/>
      <c r="N9" s="648"/>
      <c r="O9" s="663"/>
      <c r="P9" s="672"/>
      <c r="Q9" s="636"/>
      <c r="R9" s="669"/>
      <c r="S9" s="660"/>
      <c r="T9" s="675"/>
      <c r="U9" s="648"/>
      <c r="V9" s="666"/>
      <c r="W9" s="608" t="s">
        <v>95</v>
      </c>
      <c r="X9" s="627" t="s">
        <v>96</v>
      </c>
      <c r="AI9" s="51"/>
      <c r="AJ9" s="52"/>
    </row>
    <row r="10" spans="1:36" s="31" customFormat="1" ht="30" customHeight="1">
      <c r="A10" s="44"/>
      <c r="B10" s="355" t="s">
        <v>258</v>
      </c>
      <c r="C10" s="350">
        <v>10</v>
      </c>
      <c r="D10" s="350" t="s">
        <v>230</v>
      </c>
      <c r="E10" s="639"/>
      <c r="F10" s="636"/>
      <c r="G10" s="642"/>
      <c r="H10" s="648"/>
      <c r="I10" s="660"/>
      <c r="J10" s="636"/>
      <c r="K10" s="639"/>
      <c r="L10" s="660"/>
      <c r="M10" s="645"/>
      <c r="N10" s="648"/>
      <c r="O10" s="663"/>
      <c r="P10" s="672"/>
      <c r="Q10" s="636"/>
      <c r="R10" s="669"/>
      <c r="S10" s="660"/>
      <c r="T10" s="675"/>
      <c r="U10" s="648"/>
      <c r="V10" s="666"/>
      <c r="W10" s="630"/>
      <c r="X10" s="628"/>
      <c r="AI10" s="55"/>
      <c r="AJ10" s="56"/>
    </row>
    <row r="11" spans="1:36" s="2" customFormat="1" ht="30" customHeight="1">
      <c r="A11" s="28"/>
      <c r="B11" s="353" t="s">
        <v>138</v>
      </c>
      <c r="C11" s="354"/>
      <c r="D11" s="354"/>
      <c r="E11" s="639"/>
      <c r="F11" s="636"/>
      <c r="G11" s="642"/>
      <c r="H11" s="648"/>
      <c r="I11" s="660"/>
      <c r="J11" s="636"/>
      <c r="K11" s="639"/>
      <c r="L11" s="660"/>
      <c r="M11" s="645"/>
      <c r="N11" s="648"/>
      <c r="O11" s="663"/>
      <c r="P11" s="672"/>
      <c r="Q11" s="636"/>
      <c r="R11" s="669"/>
      <c r="S11" s="660"/>
      <c r="T11" s="675"/>
      <c r="U11" s="648"/>
      <c r="V11" s="666"/>
      <c r="W11" s="630"/>
      <c r="X11" s="628"/>
      <c r="AI11" s="51"/>
      <c r="AJ11" s="52"/>
    </row>
    <row r="12" spans="1:36" s="31" customFormat="1" ht="30" customHeight="1">
      <c r="A12" s="44"/>
      <c r="B12" s="350" t="s">
        <v>260</v>
      </c>
      <c r="C12" s="350">
        <v>10</v>
      </c>
      <c r="D12" s="350" t="s">
        <v>259</v>
      </c>
      <c r="E12" s="639"/>
      <c r="F12" s="636"/>
      <c r="G12" s="642"/>
      <c r="H12" s="648"/>
      <c r="I12" s="660"/>
      <c r="J12" s="636"/>
      <c r="K12" s="639"/>
      <c r="L12" s="660"/>
      <c r="M12" s="645"/>
      <c r="N12" s="648"/>
      <c r="O12" s="663"/>
      <c r="P12" s="672"/>
      <c r="Q12" s="636"/>
      <c r="R12" s="669"/>
      <c r="S12" s="660"/>
      <c r="T12" s="675"/>
      <c r="U12" s="648"/>
      <c r="V12" s="666"/>
      <c r="W12" s="630"/>
      <c r="X12" s="628"/>
      <c r="AI12" s="55"/>
      <c r="AJ12" s="56"/>
    </row>
    <row r="13" spans="1:36" s="4" customFormat="1" ht="30" customHeight="1" thickBot="1">
      <c r="A13" s="27" t="s">
        <v>97</v>
      </c>
      <c r="B13" s="420" t="s">
        <v>98</v>
      </c>
      <c r="C13" s="421" t="s">
        <v>99</v>
      </c>
      <c r="D13" s="422" t="s">
        <v>10</v>
      </c>
      <c r="E13" s="640"/>
      <c r="F13" s="637"/>
      <c r="G13" s="643"/>
      <c r="H13" s="649"/>
      <c r="I13" s="661"/>
      <c r="J13" s="637"/>
      <c r="K13" s="640"/>
      <c r="L13" s="661"/>
      <c r="M13" s="646"/>
      <c r="N13" s="649"/>
      <c r="O13" s="664"/>
      <c r="P13" s="673"/>
      <c r="Q13" s="637"/>
      <c r="R13" s="670"/>
      <c r="S13" s="677"/>
      <c r="T13" s="676"/>
      <c r="U13" s="649"/>
      <c r="V13" s="667"/>
      <c r="W13" s="631"/>
      <c r="X13" s="629"/>
      <c r="AB13" s="4" t="s">
        <v>100</v>
      </c>
      <c r="AC13" s="4" t="s">
        <v>101</v>
      </c>
      <c r="AD13" s="4" t="s">
        <v>102</v>
      </c>
      <c r="AE13" s="4" t="s">
        <v>103</v>
      </c>
      <c r="AF13" s="4" t="s">
        <v>104</v>
      </c>
      <c r="AG13" s="4" t="s">
        <v>105</v>
      </c>
      <c r="AH13" s="4" t="s">
        <v>106</v>
      </c>
      <c r="AI13" s="57" t="s">
        <v>107</v>
      </c>
      <c r="AJ13" s="58"/>
    </row>
    <row r="14" spans="1:36" s="135" customFormat="1" ht="45" customHeight="1" thickTop="1">
      <c r="A14" s="394">
        <v>1</v>
      </c>
      <c r="B14" s="491" t="s">
        <v>290</v>
      </c>
      <c r="C14" s="492">
        <v>43891</v>
      </c>
      <c r="D14" s="493" t="s">
        <v>259</v>
      </c>
      <c r="E14" s="296">
        <v>2</v>
      </c>
      <c r="F14" s="297">
        <v>3</v>
      </c>
      <c r="G14" s="296">
        <v>2</v>
      </c>
      <c r="H14" s="296">
        <v>2</v>
      </c>
      <c r="I14" s="472">
        <v>2</v>
      </c>
      <c r="J14" s="297">
        <v>2</v>
      </c>
      <c r="K14" s="296">
        <v>2</v>
      </c>
      <c r="L14" s="472">
        <v>2</v>
      </c>
      <c r="M14" s="297">
        <v>2</v>
      </c>
      <c r="N14" s="296">
        <v>1</v>
      </c>
      <c r="O14" s="472">
        <v>1</v>
      </c>
      <c r="P14" s="472">
        <v>2</v>
      </c>
      <c r="Q14" s="476">
        <v>2</v>
      </c>
      <c r="R14" s="296">
        <v>3</v>
      </c>
      <c r="S14" s="472">
        <v>3</v>
      </c>
      <c r="T14" s="297">
        <v>2</v>
      </c>
      <c r="U14" s="478">
        <v>3</v>
      </c>
      <c r="V14" s="478">
        <v>2</v>
      </c>
      <c r="W14" s="479">
        <f>IF(AI14,AI14,"")</f>
        <v>38</v>
      </c>
      <c r="X14" s="480" t="str">
        <f>IF(W14="","",IF(AJ14=1,"Ja","Nee"))</f>
        <v>Nee</v>
      </c>
      <c r="AB14" s="136">
        <f>IF((E14+F14)&lt;4,0,1)</f>
        <v>1</v>
      </c>
      <c r="AC14" s="136">
        <f>IF(G14&lt;2,0,1)</f>
        <v>1</v>
      </c>
      <c r="AD14" s="136">
        <f>IF((H14+I14+J14)&lt;6,0,1)</f>
        <v>1</v>
      </c>
      <c r="AE14" s="136">
        <f>IF((K14+L14+M14)&lt;6,0,1)</f>
        <v>1</v>
      </c>
      <c r="AF14" s="136">
        <f>IF(SUM(N14:Q14)&lt;8,0,1)</f>
        <v>0</v>
      </c>
      <c r="AG14" s="136">
        <f>IF((R14+S14+T14)&lt;6,0,1)</f>
        <v>1</v>
      </c>
      <c r="AH14" s="136">
        <f>IF((U14+V14)&lt;4,0,1)</f>
        <v>1</v>
      </c>
      <c r="AI14" s="137">
        <f>SUM(E14:V14)</f>
        <v>38</v>
      </c>
      <c r="AJ14" s="138">
        <f>IF((SUM(AB14:AH14)=7),1,0)</f>
        <v>0</v>
      </c>
    </row>
    <row r="15" spans="1:36" s="4" customFormat="1" ht="45.95" customHeight="1">
      <c r="A15" s="396">
        <v>2</v>
      </c>
      <c r="B15" s="494"/>
      <c r="C15" s="495"/>
      <c r="D15" s="496"/>
      <c r="E15" s="289"/>
      <c r="F15" s="295"/>
      <c r="G15" s="289"/>
      <c r="H15" s="289"/>
      <c r="I15" s="471"/>
      <c r="J15" s="295"/>
      <c r="K15" s="289"/>
      <c r="L15" s="471"/>
      <c r="M15" s="295"/>
      <c r="N15" s="289"/>
      <c r="O15" s="471"/>
      <c r="P15" s="471"/>
      <c r="Q15" s="475"/>
      <c r="R15" s="289"/>
      <c r="S15" s="471"/>
      <c r="T15" s="295"/>
      <c r="U15" s="477"/>
      <c r="V15" s="477"/>
      <c r="W15" s="440" t="str">
        <f>IF(AI15,AI15,"")</f>
        <v/>
      </c>
      <c r="X15" s="441" t="str">
        <f>IF(W15="","",IF(AJ15=1,"Ja","Nee"))</f>
        <v/>
      </c>
      <c r="Y15" s="405"/>
      <c r="AB15" s="32">
        <f>IF((E15+F15)&lt;4,0,1)</f>
        <v>0</v>
      </c>
      <c r="AC15" s="32">
        <f>IF(G15&lt;2,0,1)</f>
        <v>0</v>
      </c>
      <c r="AD15" s="32">
        <f>IF((H15+I15+J15)&lt;6,0,1)</f>
        <v>0</v>
      </c>
      <c r="AE15" s="32">
        <f>IF((K15+L15+M15)&lt;6,0,1)</f>
        <v>0</v>
      </c>
      <c r="AF15" s="32">
        <f>IF(SUM(N15:Q15)&lt;8,0,1)</f>
        <v>0</v>
      </c>
      <c r="AG15" s="32">
        <f>IF((R15+S15+T15)&lt;6,0,1)</f>
        <v>0</v>
      </c>
      <c r="AH15" s="32">
        <f>IF((U15+V15)&lt;4,0,1)</f>
        <v>0</v>
      </c>
      <c r="AI15" s="102">
        <f>SUM(E15:V15)</f>
        <v>0</v>
      </c>
      <c r="AJ15" s="103">
        <f>IF((SUM(AB15:AH15)=7),1,0)</f>
        <v>0</v>
      </c>
    </row>
    <row r="16" spans="1:36" s="4" customFormat="1" ht="45" customHeight="1">
      <c r="A16" s="396">
        <v>3</v>
      </c>
      <c r="B16" s="494"/>
      <c r="C16" s="495"/>
      <c r="D16" s="496"/>
      <c r="E16" s="289"/>
      <c r="F16" s="295"/>
      <c r="G16" s="289"/>
      <c r="H16" s="289"/>
      <c r="I16" s="471"/>
      <c r="J16" s="295"/>
      <c r="K16" s="289"/>
      <c r="L16" s="471"/>
      <c r="M16" s="295"/>
      <c r="N16" s="289"/>
      <c r="O16" s="471"/>
      <c r="P16" s="471"/>
      <c r="Q16" s="475"/>
      <c r="R16" s="289"/>
      <c r="S16" s="471"/>
      <c r="T16" s="295"/>
      <c r="U16" s="477"/>
      <c r="V16" s="477"/>
      <c r="W16" s="440" t="str">
        <f aca="true" t="shared" si="0" ref="W16:W38">IF(AI16,AI16,"")</f>
        <v/>
      </c>
      <c r="X16" s="441" t="str">
        <f aca="true" t="shared" si="1" ref="X16:X38">IF(W16="","",IF(AJ16=1,"Ja","Nee"))</f>
        <v/>
      </c>
      <c r="Y16" s="405"/>
      <c r="AB16" s="32">
        <f aca="true" t="shared" si="2" ref="AB16:AB38">IF((E16+F16)&lt;4,0,1)</f>
        <v>0</v>
      </c>
      <c r="AC16" s="32">
        <f aca="true" t="shared" si="3" ref="AC16:AC38">IF(G16&lt;2,0,1)</f>
        <v>0</v>
      </c>
      <c r="AD16" s="32">
        <f aca="true" t="shared" si="4" ref="AD16:AD38">IF((H16+I16+J16)&lt;6,0,1)</f>
        <v>0</v>
      </c>
      <c r="AE16" s="32">
        <f aca="true" t="shared" si="5" ref="AE16:AE38">IF((K16+L16+M16)&lt;6,0,1)</f>
        <v>0</v>
      </c>
      <c r="AF16" s="32">
        <f aca="true" t="shared" si="6" ref="AF16:AF38">IF(SUM(N16:Q16)&lt;8,0,1)</f>
        <v>0</v>
      </c>
      <c r="AG16" s="32">
        <f aca="true" t="shared" si="7" ref="AG16:AG38">IF((R16+S16+T16)&lt;6,0,1)</f>
        <v>0</v>
      </c>
      <c r="AH16" s="32">
        <f aca="true" t="shared" si="8" ref="AH16:AH38">IF((U16+V16)&lt;4,0,1)</f>
        <v>0</v>
      </c>
      <c r="AI16" s="102">
        <f aca="true" t="shared" si="9" ref="AI16:AI38">SUM(E16:V16)</f>
        <v>0</v>
      </c>
      <c r="AJ16" s="103">
        <f aca="true" t="shared" si="10" ref="AJ16:AJ38">IF((SUM(AB16:AH16)=7),1,0)</f>
        <v>0</v>
      </c>
    </row>
    <row r="17" spans="1:36" s="4" customFormat="1" ht="45" customHeight="1">
      <c r="A17" s="396">
        <v>4</v>
      </c>
      <c r="B17" s="494"/>
      <c r="C17" s="495"/>
      <c r="D17" s="496"/>
      <c r="E17" s="289"/>
      <c r="F17" s="295"/>
      <c r="G17" s="289"/>
      <c r="H17" s="289"/>
      <c r="I17" s="471"/>
      <c r="J17" s="295"/>
      <c r="K17" s="289"/>
      <c r="L17" s="471"/>
      <c r="M17" s="295"/>
      <c r="N17" s="289"/>
      <c r="O17" s="471"/>
      <c r="P17" s="471"/>
      <c r="Q17" s="475"/>
      <c r="R17" s="289"/>
      <c r="S17" s="471"/>
      <c r="T17" s="295"/>
      <c r="U17" s="477"/>
      <c r="V17" s="477"/>
      <c r="W17" s="440" t="str">
        <f t="shared" si="0"/>
        <v/>
      </c>
      <c r="X17" s="441" t="str">
        <f t="shared" si="1"/>
        <v/>
      </c>
      <c r="Y17" s="405"/>
      <c r="AB17" s="32">
        <f t="shared" si="2"/>
        <v>0</v>
      </c>
      <c r="AC17" s="32">
        <f t="shared" si="3"/>
        <v>0</v>
      </c>
      <c r="AD17" s="32">
        <f t="shared" si="4"/>
        <v>0</v>
      </c>
      <c r="AE17" s="32">
        <f t="shared" si="5"/>
        <v>0</v>
      </c>
      <c r="AF17" s="32">
        <f t="shared" si="6"/>
        <v>0</v>
      </c>
      <c r="AG17" s="32">
        <f t="shared" si="7"/>
        <v>0</v>
      </c>
      <c r="AH17" s="32">
        <f t="shared" si="8"/>
        <v>0</v>
      </c>
      <c r="AI17" s="102">
        <f t="shared" si="9"/>
        <v>0</v>
      </c>
      <c r="AJ17" s="103">
        <f t="shared" si="10"/>
        <v>0</v>
      </c>
    </row>
    <row r="18" spans="1:36" s="97" customFormat="1" ht="45" customHeight="1">
      <c r="A18" s="396">
        <v>5</v>
      </c>
      <c r="B18" s="494"/>
      <c r="C18" s="495"/>
      <c r="D18" s="496"/>
      <c r="E18" s="289"/>
      <c r="F18" s="295"/>
      <c r="G18" s="289"/>
      <c r="H18" s="289"/>
      <c r="I18" s="471"/>
      <c r="J18" s="295"/>
      <c r="K18" s="289"/>
      <c r="L18" s="471"/>
      <c r="M18" s="295"/>
      <c r="N18" s="289"/>
      <c r="O18" s="471"/>
      <c r="P18" s="471"/>
      <c r="Q18" s="475"/>
      <c r="R18" s="289"/>
      <c r="S18" s="471"/>
      <c r="T18" s="295"/>
      <c r="U18" s="477"/>
      <c r="V18" s="477"/>
      <c r="W18" s="440" t="str">
        <f t="shared" si="0"/>
        <v/>
      </c>
      <c r="X18" s="441" t="str">
        <f t="shared" si="1"/>
        <v/>
      </c>
      <c r="Y18" s="405"/>
      <c r="Z18" s="4"/>
      <c r="AA18" s="4"/>
      <c r="AB18" s="32">
        <f t="shared" si="2"/>
        <v>0</v>
      </c>
      <c r="AC18" s="32">
        <f t="shared" si="3"/>
        <v>0</v>
      </c>
      <c r="AD18" s="32">
        <f t="shared" si="4"/>
        <v>0</v>
      </c>
      <c r="AE18" s="32">
        <f t="shared" si="5"/>
        <v>0</v>
      </c>
      <c r="AF18" s="32">
        <f t="shared" si="6"/>
        <v>0</v>
      </c>
      <c r="AG18" s="32">
        <f t="shared" si="7"/>
        <v>0</v>
      </c>
      <c r="AH18" s="32">
        <f t="shared" si="8"/>
        <v>0</v>
      </c>
      <c r="AI18" s="102">
        <f t="shared" si="9"/>
        <v>0</v>
      </c>
      <c r="AJ18" s="103">
        <f t="shared" si="10"/>
        <v>0</v>
      </c>
    </row>
    <row r="19" spans="1:36" s="97" customFormat="1" ht="45" customHeight="1">
      <c r="A19" s="397">
        <v>6</v>
      </c>
      <c r="B19" s="494"/>
      <c r="C19" s="495"/>
      <c r="D19" s="496"/>
      <c r="E19" s="289"/>
      <c r="F19" s="295"/>
      <c r="G19" s="289"/>
      <c r="H19" s="289"/>
      <c r="I19" s="471"/>
      <c r="J19" s="295"/>
      <c r="K19" s="289"/>
      <c r="L19" s="471"/>
      <c r="M19" s="295"/>
      <c r="N19" s="289"/>
      <c r="O19" s="471"/>
      <c r="P19" s="471"/>
      <c r="Q19" s="475"/>
      <c r="R19" s="289"/>
      <c r="S19" s="471"/>
      <c r="T19" s="295"/>
      <c r="U19" s="477"/>
      <c r="V19" s="477"/>
      <c r="W19" s="440" t="str">
        <f t="shared" si="0"/>
        <v/>
      </c>
      <c r="X19" s="441" t="str">
        <f t="shared" si="1"/>
        <v/>
      </c>
      <c r="Y19" s="405"/>
      <c r="Z19" s="4"/>
      <c r="AA19" s="4"/>
      <c r="AB19" s="32">
        <f t="shared" si="2"/>
        <v>0</v>
      </c>
      <c r="AC19" s="32">
        <f t="shared" si="3"/>
        <v>0</v>
      </c>
      <c r="AD19" s="32">
        <f t="shared" si="4"/>
        <v>0</v>
      </c>
      <c r="AE19" s="32">
        <f t="shared" si="5"/>
        <v>0</v>
      </c>
      <c r="AF19" s="32">
        <f t="shared" si="6"/>
        <v>0</v>
      </c>
      <c r="AG19" s="32">
        <f t="shared" si="7"/>
        <v>0</v>
      </c>
      <c r="AH19" s="32">
        <f t="shared" si="8"/>
        <v>0</v>
      </c>
      <c r="AI19" s="102">
        <f t="shared" si="9"/>
        <v>0</v>
      </c>
      <c r="AJ19" s="103">
        <f t="shared" si="10"/>
        <v>0</v>
      </c>
    </row>
    <row r="20" spans="1:36" s="97" customFormat="1" ht="45" customHeight="1">
      <c r="A20" s="396">
        <v>7</v>
      </c>
      <c r="B20" s="494"/>
      <c r="C20" s="495"/>
      <c r="D20" s="496"/>
      <c r="E20" s="289"/>
      <c r="F20" s="295"/>
      <c r="G20" s="289"/>
      <c r="H20" s="289"/>
      <c r="I20" s="471"/>
      <c r="J20" s="295"/>
      <c r="K20" s="289"/>
      <c r="L20" s="471"/>
      <c r="M20" s="295"/>
      <c r="N20" s="289"/>
      <c r="O20" s="471"/>
      <c r="P20" s="471"/>
      <c r="Q20" s="475"/>
      <c r="R20" s="289"/>
      <c r="S20" s="471"/>
      <c r="T20" s="295"/>
      <c r="U20" s="477"/>
      <c r="V20" s="477"/>
      <c r="W20" s="440" t="str">
        <f t="shared" si="0"/>
        <v/>
      </c>
      <c r="X20" s="441" t="str">
        <f t="shared" si="1"/>
        <v/>
      </c>
      <c r="Y20" s="405"/>
      <c r="Z20" s="4"/>
      <c r="AA20" s="4"/>
      <c r="AB20" s="32">
        <f t="shared" si="2"/>
        <v>0</v>
      </c>
      <c r="AC20" s="32">
        <f t="shared" si="3"/>
        <v>0</v>
      </c>
      <c r="AD20" s="32">
        <f t="shared" si="4"/>
        <v>0</v>
      </c>
      <c r="AE20" s="32">
        <f t="shared" si="5"/>
        <v>0</v>
      </c>
      <c r="AF20" s="32">
        <f t="shared" si="6"/>
        <v>0</v>
      </c>
      <c r="AG20" s="32">
        <f t="shared" si="7"/>
        <v>0</v>
      </c>
      <c r="AH20" s="32">
        <f t="shared" si="8"/>
        <v>0</v>
      </c>
      <c r="AI20" s="102">
        <f t="shared" si="9"/>
        <v>0</v>
      </c>
      <c r="AJ20" s="103">
        <f t="shared" si="10"/>
        <v>0</v>
      </c>
    </row>
    <row r="21" spans="1:36" s="97" customFormat="1" ht="45" customHeight="1">
      <c r="A21" s="396">
        <v>8</v>
      </c>
      <c r="B21" s="494"/>
      <c r="C21" s="495"/>
      <c r="D21" s="496"/>
      <c r="E21" s="289"/>
      <c r="F21" s="295"/>
      <c r="G21" s="289"/>
      <c r="H21" s="289"/>
      <c r="I21" s="471"/>
      <c r="J21" s="295"/>
      <c r="K21" s="289"/>
      <c r="L21" s="471"/>
      <c r="M21" s="295"/>
      <c r="N21" s="289"/>
      <c r="O21" s="471"/>
      <c r="P21" s="471"/>
      <c r="Q21" s="475"/>
      <c r="R21" s="289"/>
      <c r="S21" s="471"/>
      <c r="T21" s="295"/>
      <c r="U21" s="477"/>
      <c r="V21" s="477"/>
      <c r="W21" s="440" t="str">
        <f t="shared" si="0"/>
        <v/>
      </c>
      <c r="X21" s="441" t="str">
        <f t="shared" si="1"/>
        <v/>
      </c>
      <c r="Y21" s="405"/>
      <c r="Z21" s="4"/>
      <c r="AA21" s="4"/>
      <c r="AB21" s="32">
        <f t="shared" si="2"/>
        <v>0</v>
      </c>
      <c r="AC21" s="32">
        <f t="shared" si="3"/>
        <v>0</v>
      </c>
      <c r="AD21" s="32">
        <f t="shared" si="4"/>
        <v>0</v>
      </c>
      <c r="AE21" s="32">
        <f t="shared" si="5"/>
        <v>0</v>
      </c>
      <c r="AF21" s="32">
        <f t="shared" si="6"/>
        <v>0</v>
      </c>
      <c r="AG21" s="32">
        <f t="shared" si="7"/>
        <v>0</v>
      </c>
      <c r="AH21" s="32">
        <f t="shared" si="8"/>
        <v>0</v>
      </c>
      <c r="AI21" s="102">
        <f t="shared" si="9"/>
        <v>0</v>
      </c>
      <c r="AJ21" s="103">
        <f t="shared" si="10"/>
        <v>0</v>
      </c>
    </row>
    <row r="22" spans="1:36" s="101" customFormat="1" ht="45" customHeight="1">
      <c r="A22" s="396">
        <v>9</v>
      </c>
      <c r="B22" s="494"/>
      <c r="C22" s="495"/>
      <c r="D22" s="496"/>
      <c r="E22" s="289"/>
      <c r="F22" s="295"/>
      <c r="G22" s="289"/>
      <c r="H22" s="289"/>
      <c r="I22" s="471"/>
      <c r="J22" s="295"/>
      <c r="K22" s="289"/>
      <c r="L22" s="471"/>
      <c r="M22" s="295"/>
      <c r="N22" s="289"/>
      <c r="O22" s="471"/>
      <c r="P22" s="471"/>
      <c r="Q22" s="475"/>
      <c r="R22" s="289"/>
      <c r="S22" s="471"/>
      <c r="T22" s="295"/>
      <c r="U22" s="477"/>
      <c r="V22" s="477"/>
      <c r="W22" s="440" t="str">
        <f t="shared" si="0"/>
        <v/>
      </c>
      <c r="X22" s="441" t="str">
        <f t="shared" si="1"/>
        <v/>
      </c>
      <c r="Y22" s="405"/>
      <c r="Z22" s="4"/>
      <c r="AA22" s="4"/>
      <c r="AB22" s="32">
        <f t="shared" si="2"/>
        <v>0</v>
      </c>
      <c r="AC22" s="32">
        <f t="shared" si="3"/>
        <v>0</v>
      </c>
      <c r="AD22" s="32">
        <f t="shared" si="4"/>
        <v>0</v>
      </c>
      <c r="AE22" s="32">
        <f t="shared" si="5"/>
        <v>0</v>
      </c>
      <c r="AF22" s="32">
        <f t="shared" si="6"/>
        <v>0</v>
      </c>
      <c r="AG22" s="32">
        <f t="shared" si="7"/>
        <v>0</v>
      </c>
      <c r="AH22" s="32">
        <f t="shared" si="8"/>
        <v>0</v>
      </c>
      <c r="AI22" s="102">
        <f t="shared" si="9"/>
        <v>0</v>
      </c>
      <c r="AJ22" s="103">
        <f t="shared" si="10"/>
        <v>0</v>
      </c>
    </row>
    <row r="23" spans="1:36" s="97" customFormat="1" ht="45" customHeight="1">
      <c r="A23" s="396">
        <v>10</v>
      </c>
      <c r="B23" s="494"/>
      <c r="C23" s="495"/>
      <c r="D23" s="496"/>
      <c r="E23" s="289"/>
      <c r="F23" s="295"/>
      <c r="G23" s="289"/>
      <c r="H23" s="289"/>
      <c r="I23" s="471"/>
      <c r="J23" s="295"/>
      <c r="K23" s="289"/>
      <c r="L23" s="471"/>
      <c r="M23" s="295"/>
      <c r="N23" s="289"/>
      <c r="O23" s="471"/>
      <c r="P23" s="471"/>
      <c r="Q23" s="475"/>
      <c r="R23" s="289"/>
      <c r="S23" s="471"/>
      <c r="T23" s="295"/>
      <c r="U23" s="477"/>
      <c r="V23" s="477"/>
      <c r="W23" s="440" t="str">
        <f t="shared" si="0"/>
        <v/>
      </c>
      <c r="X23" s="441" t="str">
        <f t="shared" si="1"/>
        <v/>
      </c>
      <c r="Y23" s="405"/>
      <c r="Z23" s="4"/>
      <c r="AA23" s="4"/>
      <c r="AB23" s="32">
        <f t="shared" si="2"/>
        <v>0</v>
      </c>
      <c r="AC23" s="32">
        <f t="shared" si="3"/>
        <v>0</v>
      </c>
      <c r="AD23" s="32">
        <f t="shared" si="4"/>
        <v>0</v>
      </c>
      <c r="AE23" s="32">
        <f t="shared" si="5"/>
        <v>0</v>
      </c>
      <c r="AF23" s="32">
        <f t="shared" si="6"/>
        <v>0</v>
      </c>
      <c r="AG23" s="32">
        <f t="shared" si="7"/>
        <v>0</v>
      </c>
      <c r="AH23" s="32">
        <f t="shared" si="8"/>
        <v>0</v>
      </c>
      <c r="AI23" s="102">
        <f t="shared" si="9"/>
        <v>0</v>
      </c>
      <c r="AJ23" s="103">
        <f t="shared" si="10"/>
        <v>0</v>
      </c>
    </row>
    <row r="24" spans="1:36" s="97" customFormat="1" ht="45" customHeight="1">
      <c r="A24" s="396">
        <v>11</v>
      </c>
      <c r="B24" s="494"/>
      <c r="C24" s="495"/>
      <c r="D24" s="496"/>
      <c r="E24" s="289"/>
      <c r="F24" s="295"/>
      <c r="G24" s="289"/>
      <c r="H24" s="289"/>
      <c r="I24" s="471"/>
      <c r="J24" s="295"/>
      <c r="K24" s="289"/>
      <c r="L24" s="471"/>
      <c r="M24" s="295"/>
      <c r="N24" s="289"/>
      <c r="O24" s="471"/>
      <c r="P24" s="471"/>
      <c r="Q24" s="475"/>
      <c r="R24" s="289"/>
      <c r="S24" s="471"/>
      <c r="T24" s="295"/>
      <c r="U24" s="477"/>
      <c r="V24" s="477"/>
      <c r="W24" s="440" t="str">
        <f t="shared" si="0"/>
        <v/>
      </c>
      <c r="X24" s="441" t="str">
        <f t="shared" si="1"/>
        <v/>
      </c>
      <c r="Y24" s="405"/>
      <c r="Z24" s="4"/>
      <c r="AA24" s="4"/>
      <c r="AB24" s="32">
        <f t="shared" si="2"/>
        <v>0</v>
      </c>
      <c r="AC24" s="32">
        <f t="shared" si="3"/>
        <v>0</v>
      </c>
      <c r="AD24" s="32">
        <f t="shared" si="4"/>
        <v>0</v>
      </c>
      <c r="AE24" s="32">
        <f t="shared" si="5"/>
        <v>0</v>
      </c>
      <c r="AF24" s="32">
        <f t="shared" si="6"/>
        <v>0</v>
      </c>
      <c r="AG24" s="32">
        <f t="shared" si="7"/>
        <v>0</v>
      </c>
      <c r="AH24" s="32">
        <f t="shared" si="8"/>
        <v>0</v>
      </c>
      <c r="AI24" s="102">
        <f t="shared" si="9"/>
        <v>0</v>
      </c>
      <c r="AJ24" s="103">
        <f t="shared" si="10"/>
        <v>0</v>
      </c>
    </row>
    <row r="25" spans="1:36" s="97" customFormat="1" ht="45" customHeight="1">
      <c r="A25" s="396">
        <v>12</v>
      </c>
      <c r="B25" s="494"/>
      <c r="C25" s="495"/>
      <c r="D25" s="496"/>
      <c r="E25" s="289"/>
      <c r="F25" s="295"/>
      <c r="G25" s="289"/>
      <c r="H25" s="289"/>
      <c r="I25" s="471"/>
      <c r="J25" s="295"/>
      <c r="K25" s="289"/>
      <c r="L25" s="471"/>
      <c r="M25" s="295"/>
      <c r="N25" s="289"/>
      <c r="O25" s="471"/>
      <c r="P25" s="471"/>
      <c r="Q25" s="475"/>
      <c r="R25" s="289"/>
      <c r="S25" s="471"/>
      <c r="T25" s="295"/>
      <c r="U25" s="477"/>
      <c r="V25" s="477"/>
      <c r="W25" s="440" t="str">
        <f t="shared" si="0"/>
        <v/>
      </c>
      <c r="X25" s="441" t="str">
        <f t="shared" si="1"/>
        <v/>
      </c>
      <c r="Y25" s="405"/>
      <c r="Z25" s="4"/>
      <c r="AA25" s="4"/>
      <c r="AB25" s="32">
        <f t="shared" si="2"/>
        <v>0</v>
      </c>
      <c r="AC25" s="32">
        <f t="shared" si="3"/>
        <v>0</v>
      </c>
      <c r="AD25" s="32">
        <f t="shared" si="4"/>
        <v>0</v>
      </c>
      <c r="AE25" s="32">
        <f t="shared" si="5"/>
        <v>0</v>
      </c>
      <c r="AF25" s="32">
        <f t="shared" si="6"/>
        <v>0</v>
      </c>
      <c r="AG25" s="32">
        <f t="shared" si="7"/>
        <v>0</v>
      </c>
      <c r="AH25" s="32">
        <f t="shared" si="8"/>
        <v>0</v>
      </c>
      <c r="AI25" s="102">
        <f t="shared" si="9"/>
        <v>0</v>
      </c>
      <c r="AJ25" s="103">
        <f t="shared" si="10"/>
        <v>0</v>
      </c>
    </row>
    <row r="26" spans="1:36" s="11" customFormat="1" ht="39.95" customHeight="1">
      <c r="A26" s="396">
        <v>13</v>
      </c>
      <c r="B26" s="494"/>
      <c r="C26" s="495"/>
      <c r="D26" s="496"/>
      <c r="E26" s="289"/>
      <c r="F26" s="295"/>
      <c r="G26" s="289"/>
      <c r="H26" s="289"/>
      <c r="I26" s="471"/>
      <c r="J26" s="295"/>
      <c r="K26" s="289"/>
      <c r="L26" s="471"/>
      <c r="M26" s="295"/>
      <c r="N26" s="289"/>
      <c r="O26" s="471"/>
      <c r="P26" s="471"/>
      <c r="Q26" s="475"/>
      <c r="R26" s="289"/>
      <c r="S26" s="471"/>
      <c r="T26" s="295"/>
      <c r="U26" s="477"/>
      <c r="V26" s="477"/>
      <c r="W26" s="440" t="str">
        <f t="shared" si="0"/>
        <v/>
      </c>
      <c r="X26" s="441" t="str">
        <f t="shared" si="1"/>
        <v/>
      </c>
      <c r="Y26" s="405"/>
      <c r="Z26" s="4"/>
      <c r="AA26" s="4"/>
      <c r="AB26" s="32">
        <f t="shared" si="2"/>
        <v>0</v>
      </c>
      <c r="AC26" s="32">
        <f t="shared" si="3"/>
        <v>0</v>
      </c>
      <c r="AD26" s="32">
        <f t="shared" si="4"/>
        <v>0</v>
      </c>
      <c r="AE26" s="32">
        <f t="shared" si="5"/>
        <v>0</v>
      </c>
      <c r="AF26" s="32">
        <f t="shared" si="6"/>
        <v>0</v>
      </c>
      <c r="AG26" s="32">
        <f t="shared" si="7"/>
        <v>0</v>
      </c>
      <c r="AH26" s="32">
        <f t="shared" si="8"/>
        <v>0</v>
      </c>
      <c r="AI26" s="102">
        <f t="shared" si="9"/>
        <v>0</v>
      </c>
      <c r="AJ26" s="103">
        <f t="shared" si="10"/>
        <v>0</v>
      </c>
    </row>
    <row r="27" spans="1:36" s="75" customFormat="1" ht="39" customHeight="1">
      <c r="A27" s="396">
        <v>14</v>
      </c>
      <c r="B27" s="494"/>
      <c r="C27" s="495"/>
      <c r="D27" s="496"/>
      <c r="E27" s="289"/>
      <c r="F27" s="295"/>
      <c r="G27" s="289"/>
      <c r="H27" s="289"/>
      <c r="I27" s="471"/>
      <c r="J27" s="295"/>
      <c r="K27" s="289"/>
      <c r="L27" s="471"/>
      <c r="M27" s="295"/>
      <c r="N27" s="289"/>
      <c r="O27" s="471"/>
      <c r="P27" s="471"/>
      <c r="Q27" s="475"/>
      <c r="R27" s="289"/>
      <c r="S27" s="471"/>
      <c r="T27" s="295"/>
      <c r="U27" s="477"/>
      <c r="V27" s="477"/>
      <c r="W27" s="440" t="str">
        <f t="shared" si="0"/>
        <v/>
      </c>
      <c r="X27" s="441" t="str">
        <f t="shared" si="1"/>
        <v/>
      </c>
      <c r="Y27" s="405"/>
      <c r="Z27" s="4"/>
      <c r="AA27" s="4"/>
      <c r="AB27" s="32">
        <f t="shared" si="2"/>
        <v>0</v>
      </c>
      <c r="AC27" s="32">
        <f t="shared" si="3"/>
        <v>0</v>
      </c>
      <c r="AD27" s="32">
        <f t="shared" si="4"/>
        <v>0</v>
      </c>
      <c r="AE27" s="32">
        <f t="shared" si="5"/>
        <v>0</v>
      </c>
      <c r="AF27" s="32">
        <f t="shared" si="6"/>
        <v>0</v>
      </c>
      <c r="AG27" s="32">
        <f t="shared" si="7"/>
        <v>0</v>
      </c>
      <c r="AH27" s="32">
        <f t="shared" si="8"/>
        <v>0</v>
      </c>
      <c r="AI27" s="102">
        <f t="shared" si="9"/>
        <v>0</v>
      </c>
      <c r="AJ27" s="103">
        <f t="shared" si="10"/>
        <v>0</v>
      </c>
    </row>
    <row r="28" spans="1:36" s="37" customFormat="1" ht="45.95" customHeight="1">
      <c r="A28" s="396">
        <v>15</v>
      </c>
      <c r="B28" s="494"/>
      <c r="C28" s="495"/>
      <c r="D28" s="496"/>
      <c r="E28" s="289"/>
      <c r="F28" s="295"/>
      <c r="G28" s="289"/>
      <c r="H28" s="289"/>
      <c r="I28" s="471"/>
      <c r="J28" s="295"/>
      <c r="K28" s="289"/>
      <c r="L28" s="471"/>
      <c r="M28" s="295"/>
      <c r="N28" s="289"/>
      <c r="O28" s="471"/>
      <c r="P28" s="471"/>
      <c r="Q28" s="475"/>
      <c r="R28" s="289"/>
      <c r="S28" s="471"/>
      <c r="T28" s="295"/>
      <c r="U28" s="477"/>
      <c r="V28" s="477"/>
      <c r="W28" s="440" t="str">
        <f t="shared" si="0"/>
        <v/>
      </c>
      <c r="X28" s="441" t="str">
        <f t="shared" si="1"/>
        <v/>
      </c>
      <c r="Y28" s="405"/>
      <c r="Z28" s="4"/>
      <c r="AA28" s="4"/>
      <c r="AB28" s="32">
        <f t="shared" si="2"/>
        <v>0</v>
      </c>
      <c r="AC28" s="32">
        <f t="shared" si="3"/>
        <v>0</v>
      </c>
      <c r="AD28" s="32">
        <f t="shared" si="4"/>
        <v>0</v>
      </c>
      <c r="AE28" s="32">
        <f t="shared" si="5"/>
        <v>0</v>
      </c>
      <c r="AF28" s="32">
        <f t="shared" si="6"/>
        <v>0</v>
      </c>
      <c r="AG28" s="32">
        <f t="shared" si="7"/>
        <v>0</v>
      </c>
      <c r="AH28" s="32">
        <f t="shared" si="8"/>
        <v>0</v>
      </c>
      <c r="AI28" s="102">
        <f t="shared" si="9"/>
        <v>0</v>
      </c>
      <c r="AJ28" s="103">
        <f t="shared" si="10"/>
        <v>0</v>
      </c>
    </row>
    <row r="29" spans="1:36" s="37" customFormat="1" ht="45" customHeight="1">
      <c r="A29" s="396">
        <v>16</v>
      </c>
      <c r="B29" s="494"/>
      <c r="C29" s="495"/>
      <c r="D29" s="496"/>
      <c r="E29" s="289"/>
      <c r="F29" s="295"/>
      <c r="G29" s="289"/>
      <c r="H29" s="289"/>
      <c r="I29" s="471"/>
      <c r="J29" s="295"/>
      <c r="K29" s="289"/>
      <c r="L29" s="471"/>
      <c r="M29" s="295"/>
      <c r="N29" s="289"/>
      <c r="O29" s="471"/>
      <c r="P29" s="471"/>
      <c r="Q29" s="475"/>
      <c r="R29" s="289"/>
      <c r="S29" s="471"/>
      <c r="T29" s="295"/>
      <c r="U29" s="477"/>
      <c r="V29" s="477"/>
      <c r="W29" s="440" t="str">
        <f t="shared" si="0"/>
        <v/>
      </c>
      <c r="X29" s="441" t="str">
        <f t="shared" si="1"/>
        <v/>
      </c>
      <c r="Y29" s="405"/>
      <c r="Z29" s="4"/>
      <c r="AA29" s="4"/>
      <c r="AB29" s="32">
        <f t="shared" si="2"/>
        <v>0</v>
      </c>
      <c r="AC29" s="32">
        <f t="shared" si="3"/>
        <v>0</v>
      </c>
      <c r="AD29" s="32">
        <f t="shared" si="4"/>
        <v>0</v>
      </c>
      <c r="AE29" s="32">
        <f t="shared" si="5"/>
        <v>0</v>
      </c>
      <c r="AF29" s="32">
        <f t="shared" si="6"/>
        <v>0</v>
      </c>
      <c r="AG29" s="32">
        <f t="shared" si="7"/>
        <v>0</v>
      </c>
      <c r="AH29" s="32">
        <f t="shared" si="8"/>
        <v>0</v>
      </c>
      <c r="AI29" s="102">
        <f t="shared" si="9"/>
        <v>0</v>
      </c>
      <c r="AJ29" s="103">
        <f t="shared" si="10"/>
        <v>0</v>
      </c>
    </row>
    <row r="30" spans="1:36" s="37" customFormat="1" ht="45" customHeight="1">
      <c r="A30" s="396">
        <v>17</v>
      </c>
      <c r="B30" s="494"/>
      <c r="C30" s="495"/>
      <c r="D30" s="496"/>
      <c r="E30" s="289"/>
      <c r="F30" s="295"/>
      <c r="G30" s="289"/>
      <c r="H30" s="289"/>
      <c r="I30" s="471"/>
      <c r="J30" s="295"/>
      <c r="K30" s="289"/>
      <c r="L30" s="471"/>
      <c r="M30" s="295"/>
      <c r="N30" s="289"/>
      <c r="O30" s="471"/>
      <c r="P30" s="471"/>
      <c r="Q30" s="475"/>
      <c r="R30" s="289"/>
      <c r="S30" s="471"/>
      <c r="T30" s="295"/>
      <c r="U30" s="477"/>
      <c r="V30" s="477"/>
      <c r="W30" s="440" t="str">
        <f t="shared" si="0"/>
        <v/>
      </c>
      <c r="X30" s="441" t="str">
        <f t="shared" si="1"/>
        <v/>
      </c>
      <c r="Y30" s="405"/>
      <c r="Z30" s="4"/>
      <c r="AA30" s="4"/>
      <c r="AB30" s="32">
        <f t="shared" si="2"/>
        <v>0</v>
      </c>
      <c r="AC30" s="32">
        <f t="shared" si="3"/>
        <v>0</v>
      </c>
      <c r="AD30" s="32">
        <f t="shared" si="4"/>
        <v>0</v>
      </c>
      <c r="AE30" s="32">
        <f t="shared" si="5"/>
        <v>0</v>
      </c>
      <c r="AF30" s="32">
        <f t="shared" si="6"/>
        <v>0</v>
      </c>
      <c r="AG30" s="32">
        <f t="shared" si="7"/>
        <v>0</v>
      </c>
      <c r="AH30" s="32">
        <f t="shared" si="8"/>
        <v>0</v>
      </c>
      <c r="AI30" s="102">
        <f t="shared" si="9"/>
        <v>0</v>
      </c>
      <c r="AJ30" s="103">
        <f t="shared" si="10"/>
        <v>0</v>
      </c>
    </row>
    <row r="31" spans="1:36" s="37" customFormat="1" ht="45" customHeight="1">
      <c r="A31" s="396">
        <v>18</v>
      </c>
      <c r="B31" s="494"/>
      <c r="C31" s="495"/>
      <c r="D31" s="496"/>
      <c r="E31" s="289"/>
      <c r="F31" s="295"/>
      <c r="G31" s="289"/>
      <c r="H31" s="289"/>
      <c r="I31" s="471"/>
      <c r="J31" s="295"/>
      <c r="K31" s="289"/>
      <c r="L31" s="471"/>
      <c r="M31" s="295"/>
      <c r="N31" s="289"/>
      <c r="O31" s="471"/>
      <c r="P31" s="471"/>
      <c r="Q31" s="475"/>
      <c r="R31" s="289"/>
      <c r="S31" s="471"/>
      <c r="T31" s="295"/>
      <c r="U31" s="477"/>
      <c r="V31" s="477"/>
      <c r="W31" s="440" t="str">
        <f t="shared" si="0"/>
        <v/>
      </c>
      <c r="X31" s="441" t="str">
        <f t="shared" si="1"/>
        <v/>
      </c>
      <c r="Y31" s="405"/>
      <c r="Z31" s="4"/>
      <c r="AA31" s="4"/>
      <c r="AB31" s="32">
        <f t="shared" si="2"/>
        <v>0</v>
      </c>
      <c r="AC31" s="32">
        <f t="shared" si="3"/>
        <v>0</v>
      </c>
      <c r="AD31" s="32">
        <f t="shared" si="4"/>
        <v>0</v>
      </c>
      <c r="AE31" s="32">
        <f t="shared" si="5"/>
        <v>0</v>
      </c>
      <c r="AF31" s="32">
        <f t="shared" si="6"/>
        <v>0</v>
      </c>
      <c r="AG31" s="32">
        <f t="shared" si="7"/>
        <v>0</v>
      </c>
      <c r="AH31" s="32">
        <f t="shared" si="8"/>
        <v>0</v>
      </c>
      <c r="AI31" s="102">
        <f t="shared" si="9"/>
        <v>0</v>
      </c>
      <c r="AJ31" s="103">
        <f t="shared" si="10"/>
        <v>0</v>
      </c>
    </row>
    <row r="32" spans="1:36" s="37" customFormat="1" ht="45" customHeight="1">
      <c r="A32" s="396">
        <v>19</v>
      </c>
      <c r="B32" s="494"/>
      <c r="C32" s="495"/>
      <c r="D32" s="496"/>
      <c r="E32" s="289"/>
      <c r="F32" s="295"/>
      <c r="G32" s="289"/>
      <c r="H32" s="289"/>
      <c r="I32" s="471"/>
      <c r="J32" s="295"/>
      <c r="K32" s="289"/>
      <c r="L32" s="471"/>
      <c r="M32" s="295"/>
      <c r="N32" s="289"/>
      <c r="O32" s="471"/>
      <c r="P32" s="471"/>
      <c r="Q32" s="475"/>
      <c r="R32" s="289"/>
      <c r="S32" s="471"/>
      <c r="T32" s="295"/>
      <c r="U32" s="477"/>
      <c r="V32" s="477"/>
      <c r="W32" s="440" t="str">
        <f t="shared" si="0"/>
        <v/>
      </c>
      <c r="X32" s="441" t="str">
        <f t="shared" si="1"/>
        <v/>
      </c>
      <c r="Y32" s="405"/>
      <c r="Z32" s="4"/>
      <c r="AA32" s="4"/>
      <c r="AB32" s="32">
        <f t="shared" si="2"/>
        <v>0</v>
      </c>
      <c r="AC32" s="32">
        <f t="shared" si="3"/>
        <v>0</v>
      </c>
      <c r="AD32" s="32">
        <f t="shared" si="4"/>
        <v>0</v>
      </c>
      <c r="AE32" s="32">
        <f t="shared" si="5"/>
        <v>0</v>
      </c>
      <c r="AF32" s="32">
        <f t="shared" si="6"/>
        <v>0</v>
      </c>
      <c r="AG32" s="32">
        <f t="shared" si="7"/>
        <v>0</v>
      </c>
      <c r="AH32" s="32">
        <f t="shared" si="8"/>
        <v>0</v>
      </c>
      <c r="AI32" s="102">
        <f t="shared" si="9"/>
        <v>0</v>
      </c>
      <c r="AJ32" s="103">
        <f t="shared" si="10"/>
        <v>0</v>
      </c>
    </row>
    <row r="33" spans="1:36" s="37" customFormat="1" ht="45" customHeight="1">
      <c r="A33" s="396">
        <v>20</v>
      </c>
      <c r="B33" s="494"/>
      <c r="C33" s="495"/>
      <c r="D33" s="496"/>
      <c r="E33" s="289"/>
      <c r="F33" s="295"/>
      <c r="G33" s="289"/>
      <c r="H33" s="289"/>
      <c r="I33" s="471"/>
      <c r="J33" s="295"/>
      <c r="K33" s="289"/>
      <c r="L33" s="471"/>
      <c r="M33" s="295"/>
      <c r="N33" s="289"/>
      <c r="O33" s="471"/>
      <c r="P33" s="471"/>
      <c r="Q33" s="475"/>
      <c r="R33" s="289"/>
      <c r="S33" s="471"/>
      <c r="T33" s="295"/>
      <c r="U33" s="477"/>
      <c r="V33" s="477"/>
      <c r="W33" s="440" t="str">
        <f t="shared" si="0"/>
        <v/>
      </c>
      <c r="X33" s="441" t="str">
        <f t="shared" si="1"/>
        <v/>
      </c>
      <c r="Y33" s="405"/>
      <c r="Z33" s="4"/>
      <c r="AA33" s="4"/>
      <c r="AB33" s="32">
        <f t="shared" si="2"/>
        <v>0</v>
      </c>
      <c r="AC33" s="32">
        <f t="shared" si="3"/>
        <v>0</v>
      </c>
      <c r="AD33" s="32">
        <f t="shared" si="4"/>
        <v>0</v>
      </c>
      <c r="AE33" s="32">
        <f t="shared" si="5"/>
        <v>0</v>
      </c>
      <c r="AF33" s="32">
        <f t="shared" si="6"/>
        <v>0</v>
      </c>
      <c r="AG33" s="32">
        <f t="shared" si="7"/>
        <v>0</v>
      </c>
      <c r="AH33" s="32">
        <f t="shared" si="8"/>
        <v>0</v>
      </c>
      <c r="AI33" s="102">
        <f t="shared" si="9"/>
        <v>0</v>
      </c>
      <c r="AJ33" s="103">
        <f t="shared" si="10"/>
        <v>0</v>
      </c>
    </row>
    <row r="34" spans="1:36" s="37" customFormat="1" ht="45" customHeight="1">
      <c r="A34" s="396">
        <v>21</v>
      </c>
      <c r="B34" s="494"/>
      <c r="C34" s="495"/>
      <c r="D34" s="496"/>
      <c r="E34" s="289"/>
      <c r="F34" s="295"/>
      <c r="G34" s="289"/>
      <c r="H34" s="289"/>
      <c r="I34" s="471"/>
      <c r="J34" s="295"/>
      <c r="K34" s="289"/>
      <c r="L34" s="471"/>
      <c r="M34" s="295"/>
      <c r="N34" s="289"/>
      <c r="O34" s="471"/>
      <c r="P34" s="471"/>
      <c r="Q34" s="475"/>
      <c r="R34" s="289"/>
      <c r="S34" s="471"/>
      <c r="T34" s="295"/>
      <c r="U34" s="477"/>
      <c r="V34" s="477"/>
      <c r="W34" s="440" t="str">
        <f t="shared" si="0"/>
        <v/>
      </c>
      <c r="X34" s="441" t="str">
        <f t="shared" si="1"/>
        <v/>
      </c>
      <c r="Y34" s="405"/>
      <c r="Z34" s="4"/>
      <c r="AA34" s="4"/>
      <c r="AB34" s="32">
        <f t="shared" si="2"/>
        <v>0</v>
      </c>
      <c r="AC34" s="32">
        <f t="shared" si="3"/>
        <v>0</v>
      </c>
      <c r="AD34" s="32">
        <f t="shared" si="4"/>
        <v>0</v>
      </c>
      <c r="AE34" s="32">
        <f t="shared" si="5"/>
        <v>0</v>
      </c>
      <c r="AF34" s="32">
        <f t="shared" si="6"/>
        <v>0</v>
      </c>
      <c r="AG34" s="32">
        <f t="shared" si="7"/>
        <v>0</v>
      </c>
      <c r="AH34" s="32">
        <f t="shared" si="8"/>
        <v>0</v>
      </c>
      <c r="AI34" s="102">
        <f t="shared" si="9"/>
        <v>0</v>
      </c>
      <c r="AJ34" s="103">
        <f t="shared" si="10"/>
        <v>0</v>
      </c>
    </row>
    <row r="35" spans="1:36" s="37" customFormat="1" ht="45" customHeight="1">
      <c r="A35" s="396">
        <v>22</v>
      </c>
      <c r="B35" s="494"/>
      <c r="C35" s="495"/>
      <c r="D35" s="496"/>
      <c r="E35" s="289"/>
      <c r="F35" s="295"/>
      <c r="G35" s="289"/>
      <c r="H35" s="289"/>
      <c r="I35" s="471"/>
      <c r="J35" s="295"/>
      <c r="K35" s="289"/>
      <c r="L35" s="471"/>
      <c r="M35" s="295"/>
      <c r="N35" s="289"/>
      <c r="O35" s="471"/>
      <c r="P35" s="471"/>
      <c r="Q35" s="475"/>
      <c r="R35" s="289"/>
      <c r="S35" s="471"/>
      <c r="T35" s="295"/>
      <c r="U35" s="477"/>
      <c r="V35" s="477"/>
      <c r="W35" s="440" t="str">
        <f t="shared" si="0"/>
        <v/>
      </c>
      <c r="X35" s="441" t="str">
        <f t="shared" si="1"/>
        <v/>
      </c>
      <c r="Y35" s="405"/>
      <c r="Z35" s="4"/>
      <c r="AA35" s="4"/>
      <c r="AB35" s="32">
        <f t="shared" si="2"/>
        <v>0</v>
      </c>
      <c r="AC35" s="32">
        <f t="shared" si="3"/>
        <v>0</v>
      </c>
      <c r="AD35" s="32">
        <f t="shared" si="4"/>
        <v>0</v>
      </c>
      <c r="AE35" s="32">
        <f t="shared" si="5"/>
        <v>0</v>
      </c>
      <c r="AF35" s="32">
        <f t="shared" si="6"/>
        <v>0</v>
      </c>
      <c r="AG35" s="32">
        <f t="shared" si="7"/>
        <v>0</v>
      </c>
      <c r="AH35" s="32">
        <f t="shared" si="8"/>
        <v>0</v>
      </c>
      <c r="AI35" s="102">
        <f t="shared" si="9"/>
        <v>0</v>
      </c>
      <c r="AJ35" s="103">
        <f t="shared" si="10"/>
        <v>0</v>
      </c>
    </row>
    <row r="36" spans="1:36" s="37" customFormat="1" ht="45" customHeight="1">
      <c r="A36" s="396">
        <v>23</v>
      </c>
      <c r="B36" s="494"/>
      <c r="C36" s="495"/>
      <c r="D36" s="496"/>
      <c r="E36" s="289"/>
      <c r="F36" s="295"/>
      <c r="G36" s="289"/>
      <c r="H36" s="289"/>
      <c r="I36" s="471"/>
      <c r="J36" s="295"/>
      <c r="K36" s="289"/>
      <c r="L36" s="471"/>
      <c r="M36" s="295"/>
      <c r="N36" s="289"/>
      <c r="O36" s="471"/>
      <c r="P36" s="471"/>
      <c r="Q36" s="475"/>
      <c r="R36" s="289"/>
      <c r="S36" s="471"/>
      <c r="T36" s="295"/>
      <c r="U36" s="477"/>
      <c r="V36" s="477"/>
      <c r="W36" s="440" t="str">
        <f t="shared" si="0"/>
        <v/>
      </c>
      <c r="X36" s="441" t="str">
        <f t="shared" si="1"/>
        <v/>
      </c>
      <c r="Y36" s="405"/>
      <c r="Z36" s="4"/>
      <c r="AA36" s="4"/>
      <c r="AB36" s="32">
        <f t="shared" si="2"/>
        <v>0</v>
      </c>
      <c r="AC36" s="32">
        <f t="shared" si="3"/>
        <v>0</v>
      </c>
      <c r="AD36" s="32">
        <f t="shared" si="4"/>
        <v>0</v>
      </c>
      <c r="AE36" s="32">
        <f t="shared" si="5"/>
        <v>0</v>
      </c>
      <c r="AF36" s="32">
        <f t="shared" si="6"/>
        <v>0</v>
      </c>
      <c r="AG36" s="32">
        <f t="shared" si="7"/>
        <v>0</v>
      </c>
      <c r="AH36" s="32">
        <f t="shared" si="8"/>
        <v>0</v>
      </c>
      <c r="AI36" s="102">
        <f t="shared" si="9"/>
        <v>0</v>
      </c>
      <c r="AJ36" s="103">
        <f t="shared" si="10"/>
        <v>0</v>
      </c>
    </row>
    <row r="37" spans="1:36" s="37" customFormat="1" ht="45" customHeight="1">
      <c r="A37" s="396">
        <v>24</v>
      </c>
      <c r="B37" s="494"/>
      <c r="C37" s="495"/>
      <c r="D37" s="496"/>
      <c r="E37" s="289"/>
      <c r="F37" s="295"/>
      <c r="G37" s="289"/>
      <c r="H37" s="289"/>
      <c r="I37" s="471"/>
      <c r="J37" s="295"/>
      <c r="K37" s="289"/>
      <c r="L37" s="471"/>
      <c r="M37" s="295"/>
      <c r="N37" s="289"/>
      <c r="O37" s="471"/>
      <c r="P37" s="471"/>
      <c r="Q37" s="475"/>
      <c r="R37" s="289"/>
      <c r="S37" s="471"/>
      <c r="T37" s="295"/>
      <c r="U37" s="477"/>
      <c r="V37" s="477"/>
      <c r="W37" s="440" t="str">
        <f t="shared" si="0"/>
        <v/>
      </c>
      <c r="X37" s="441" t="str">
        <f t="shared" si="1"/>
        <v/>
      </c>
      <c r="Y37" s="405"/>
      <c r="Z37" s="4"/>
      <c r="AA37" s="4"/>
      <c r="AB37" s="32">
        <f t="shared" si="2"/>
        <v>0</v>
      </c>
      <c r="AC37" s="32">
        <f t="shared" si="3"/>
        <v>0</v>
      </c>
      <c r="AD37" s="32">
        <f t="shared" si="4"/>
        <v>0</v>
      </c>
      <c r="AE37" s="32">
        <f t="shared" si="5"/>
        <v>0</v>
      </c>
      <c r="AF37" s="32">
        <f t="shared" si="6"/>
        <v>0</v>
      </c>
      <c r="AG37" s="32">
        <f t="shared" si="7"/>
        <v>0</v>
      </c>
      <c r="AH37" s="32">
        <f t="shared" si="8"/>
        <v>0</v>
      </c>
      <c r="AI37" s="102">
        <f t="shared" si="9"/>
        <v>0</v>
      </c>
      <c r="AJ37" s="103">
        <f t="shared" si="10"/>
        <v>0</v>
      </c>
    </row>
    <row r="38" spans="1:36" s="12" customFormat="1" ht="45" customHeight="1" thickBot="1">
      <c r="A38" s="398">
        <v>25</v>
      </c>
      <c r="B38" s="494"/>
      <c r="C38" s="495"/>
      <c r="D38" s="496"/>
      <c r="E38" s="289"/>
      <c r="F38" s="295"/>
      <c r="G38" s="289"/>
      <c r="H38" s="289"/>
      <c r="I38" s="471"/>
      <c r="J38" s="295"/>
      <c r="K38" s="289"/>
      <c r="L38" s="471"/>
      <c r="M38" s="295"/>
      <c r="N38" s="289"/>
      <c r="O38" s="471"/>
      <c r="P38" s="471"/>
      <c r="Q38" s="475"/>
      <c r="R38" s="289"/>
      <c r="S38" s="471"/>
      <c r="T38" s="295"/>
      <c r="U38" s="477"/>
      <c r="V38" s="477"/>
      <c r="W38" s="440" t="str">
        <f t="shared" si="0"/>
        <v/>
      </c>
      <c r="X38" s="441" t="str">
        <f t="shared" si="1"/>
        <v/>
      </c>
      <c r="Y38" s="405"/>
      <c r="Z38" s="4"/>
      <c r="AA38" s="4"/>
      <c r="AB38" s="32">
        <f t="shared" si="2"/>
        <v>0</v>
      </c>
      <c r="AC38" s="32">
        <f t="shared" si="3"/>
        <v>0</v>
      </c>
      <c r="AD38" s="32">
        <f t="shared" si="4"/>
        <v>0</v>
      </c>
      <c r="AE38" s="32">
        <f t="shared" si="5"/>
        <v>0</v>
      </c>
      <c r="AF38" s="32">
        <f t="shared" si="6"/>
        <v>0</v>
      </c>
      <c r="AG38" s="32">
        <f t="shared" si="7"/>
        <v>0</v>
      </c>
      <c r="AH38" s="32">
        <f t="shared" si="8"/>
        <v>0</v>
      </c>
      <c r="AI38" s="102">
        <f t="shared" si="9"/>
        <v>0</v>
      </c>
      <c r="AJ38" s="103">
        <f t="shared" si="10"/>
        <v>0</v>
      </c>
    </row>
    <row r="39" spans="1:24" s="5" customFormat="1" ht="24.75" customHeight="1">
      <c r="A39" s="75" t="s">
        <v>220</v>
      </c>
      <c r="B39" s="484"/>
      <c r="C39" s="485"/>
      <c r="D39" s="486"/>
      <c r="E39" s="120"/>
      <c r="F39" s="120"/>
      <c r="G39" s="120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4" s="5" customFormat="1" ht="24.75" customHeight="1">
      <c r="A40" s="75" t="s">
        <v>221</v>
      </c>
      <c r="B40" s="481"/>
      <c r="C40" s="482"/>
      <c r="D40" s="483"/>
      <c r="E40" s="122"/>
      <c r="F40" s="122"/>
      <c r="G40" s="122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s="5" customFormat="1" ht="24.75" customHeight="1">
      <c r="A41" s="75" t="s">
        <v>222</v>
      </c>
      <c r="B41" s="481"/>
      <c r="C41" s="482"/>
      <c r="D41" s="483"/>
      <c r="E41" s="122"/>
      <c r="F41" s="122"/>
      <c r="G41" s="122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s="5" customFormat="1" ht="24.75" customHeight="1">
      <c r="A42" s="75" t="s">
        <v>223</v>
      </c>
      <c r="B42" s="481"/>
      <c r="C42" s="482"/>
      <c r="D42" s="483"/>
      <c r="E42" s="122"/>
      <c r="F42" s="122"/>
      <c r="G42" s="122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s="5" customFormat="1" ht="24.75" customHeight="1">
      <c r="A43" s="75" t="s">
        <v>165</v>
      </c>
      <c r="B43" s="11"/>
      <c r="C43" s="194"/>
      <c r="D43" s="11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s="5" customFormat="1" ht="24.75" customHeight="1">
      <c r="A44" s="10"/>
      <c r="B44" s="11"/>
      <c r="C44" s="194"/>
      <c r="D44" s="1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5" s="5" customFormat="1" ht="24.75" customHeight="1">
      <c r="A45" s="75"/>
      <c r="B45" s="142"/>
      <c r="C45" s="196"/>
      <c r="D45" s="151"/>
      <c r="E45" s="535" t="s">
        <v>78</v>
      </c>
      <c r="F45" s="536"/>
      <c r="G45" s="141" t="s">
        <v>64</v>
      </c>
      <c r="H45" s="535" t="s">
        <v>110</v>
      </c>
      <c r="I45" s="551"/>
      <c r="J45" s="536"/>
      <c r="K45" s="535" t="s">
        <v>111</v>
      </c>
      <c r="L45" s="551"/>
      <c r="M45" s="536"/>
      <c r="N45" s="535" t="s">
        <v>67</v>
      </c>
      <c r="O45" s="551"/>
      <c r="P45" s="551"/>
      <c r="Q45" s="536"/>
      <c r="R45" s="535" t="s">
        <v>224</v>
      </c>
      <c r="S45" s="551"/>
      <c r="T45" s="536"/>
      <c r="U45" s="535" t="s">
        <v>17</v>
      </c>
      <c r="V45" s="536"/>
      <c r="W45" s="489"/>
      <c r="X45" s="37"/>
      <c r="Y45" s="37"/>
    </row>
    <row r="46" spans="1:25" s="5" customFormat="1" ht="24.75" customHeight="1">
      <c r="A46" s="75"/>
      <c r="B46" s="30" t="s">
        <v>115</v>
      </c>
      <c r="C46" s="198" t="s">
        <v>116</v>
      </c>
      <c r="D46" s="487"/>
      <c r="E46" s="532">
        <v>2</v>
      </c>
      <c r="F46" s="534"/>
      <c r="G46" s="139">
        <v>1</v>
      </c>
      <c r="H46" s="532">
        <v>3</v>
      </c>
      <c r="I46" s="533"/>
      <c r="J46" s="534"/>
      <c r="K46" s="532">
        <v>3</v>
      </c>
      <c r="L46" s="533"/>
      <c r="M46" s="534"/>
      <c r="N46" s="532">
        <v>4</v>
      </c>
      <c r="O46" s="533"/>
      <c r="P46" s="533"/>
      <c r="Q46" s="534"/>
      <c r="R46" s="532">
        <v>3</v>
      </c>
      <c r="S46" s="533"/>
      <c r="T46" s="534"/>
      <c r="U46" s="532">
        <v>2</v>
      </c>
      <c r="V46" s="534"/>
      <c r="W46" s="490"/>
      <c r="X46" s="37"/>
      <c r="Y46" s="37"/>
    </row>
    <row r="47" spans="1:25" s="5" customFormat="1" ht="24.75" customHeight="1">
      <c r="A47" s="75"/>
      <c r="B47" s="30" t="s">
        <v>117</v>
      </c>
      <c r="C47" s="198"/>
      <c r="D47" s="147"/>
      <c r="E47" s="152"/>
      <c r="F47" s="152"/>
      <c r="G47" s="152"/>
      <c r="H47" s="152"/>
      <c r="I47" s="423"/>
      <c r="J47" s="423"/>
      <c r="K47" s="152"/>
      <c r="L47" s="152"/>
      <c r="M47" s="423"/>
      <c r="N47" s="152"/>
      <c r="O47" s="152"/>
      <c r="P47" s="423"/>
      <c r="Q47" s="423"/>
      <c r="R47" s="152"/>
      <c r="S47" s="152"/>
      <c r="T47" s="423"/>
      <c r="U47" s="423"/>
      <c r="V47" s="152"/>
      <c r="W47" s="488"/>
      <c r="X47" s="37"/>
      <c r="Y47" s="37"/>
    </row>
    <row r="48" spans="1:25" s="5" customFormat="1" ht="24.75" customHeight="1">
      <c r="A48" s="75"/>
      <c r="B48" s="30" t="s">
        <v>118</v>
      </c>
      <c r="C48" s="197" t="s">
        <v>119</v>
      </c>
      <c r="D48" s="30"/>
      <c r="E48" s="532">
        <v>6</v>
      </c>
      <c r="F48" s="534"/>
      <c r="G48" s="139">
        <v>3</v>
      </c>
      <c r="H48" s="532">
        <v>9</v>
      </c>
      <c r="I48" s="533"/>
      <c r="J48" s="534"/>
      <c r="K48" s="532">
        <v>9</v>
      </c>
      <c r="L48" s="533"/>
      <c r="M48" s="534"/>
      <c r="N48" s="532">
        <v>12</v>
      </c>
      <c r="O48" s="533"/>
      <c r="P48" s="533"/>
      <c r="Q48" s="534"/>
      <c r="R48" s="532">
        <v>9</v>
      </c>
      <c r="S48" s="533"/>
      <c r="T48" s="534"/>
      <c r="U48" s="537">
        <v>6</v>
      </c>
      <c r="V48" s="538"/>
      <c r="W48" s="139">
        <f>SUM(E48:U48)</f>
        <v>54</v>
      </c>
      <c r="X48" s="37"/>
      <c r="Y48" s="37"/>
    </row>
    <row r="49" spans="1:25" s="5" customFormat="1" ht="24.75" customHeight="1">
      <c r="A49" s="318"/>
      <c r="B49" s="30" t="s">
        <v>120</v>
      </c>
      <c r="C49" s="197" t="s">
        <v>121</v>
      </c>
      <c r="D49" s="30"/>
      <c r="E49" s="532">
        <v>4</v>
      </c>
      <c r="F49" s="534"/>
      <c r="G49" s="139">
        <v>2</v>
      </c>
      <c r="H49" s="532">
        <v>6</v>
      </c>
      <c r="I49" s="533"/>
      <c r="J49" s="534"/>
      <c r="K49" s="532">
        <v>6</v>
      </c>
      <c r="L49" s="533"/>
      <c r="M49" s="534"/>
      <c r="N49" s="532">
        <v>8</v>
      </c>
      <c r="O49" s="533"/>
      <c r="P49" s="533"/>
      <c r="Q49" s="534"/>
      <c r="R49" s="532">
        <v>6</v>
      </c>
      <c r="S49" s="533"/>
      <c r="T49" s="534"/>
      <c r="U49" s="537">
        <v>4</v>
      </c>
      <c r="V49" s="538"/>
      <c r="W49" s="139">
        <f>SUM(E49:U49)</f>
        <v>36</v>
      </c>
      <c r="X49" s="319"/>
      <c r="Y49" s="319"/>
    </row>
    <row r="50" spans="1:24" s="5" customFormat="1" ht="24.75" customHeight="1">
      <c r="A50" s="75"/>
      <c r="B50" s="37"/>
      <c r="C50" s="19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20.25">
      <c r="A51" s="76"/>
      <c r="B51" s="77" t="s">
        <v>127</v>
      </c>
      <c r="C51" s="199"/>
      <c r="D51" s="77"/>
      <c r="E51" s="76"/>
      <c r="F51" s="76"/>
      <c r="G51" s="106"/>
      <c r="H51" s="76"/>
      <c r="I51" s="76"/>
      <c r="J51" s="76"/>
      <c r="K51" s="106" t="s">
        <v>123</v>
      </c>
      <c r="L51" s="10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7"/>
      <c r="X51" s="77"/>
    </row>
  </sheetData>
  <sheetProtection sheet="1" objects="1" scenarios="1"/>
  <mergeCells count="58">
    <mergeCell ref="H48:J48"/>
    <mergeCell ref="H49:J49"/>
    <mergeCell ref="U45:V45"/>
    <mergeCell ref="U46:V46"/>
    <mergeCell ref="U48:V48"/>
    <mergeCell ref="U49:V49"/>
    <mergeCell ref="N45:Q45"/>
    <mergeCell ref="N46:Q46"/>
    <mergeCell ref="N48:Q48"/>
    <mergeCell ref="N49:Q49"/>
    <mergeCell ref="R45:T45"/>
    <mergeCell ref="R46:T46"/>
    <mergeCell ref="R48:T48"/>
    <mergeCell ref="R49:T49"/>
    <mergeCell ref="E45:F45"/>
    <mergeCell ref="E46:F46"/>
    <mergeCell ref="E48:F48"/>
    <mergeCell ref="E49:F49"/>
    <mergeCell ref="V3:V13"/>
    <mergeCell ref="U3:U13"/>
    <mergeCell ref="R3:R13"/>
    <mergeCell ref="P3:P13"/>
    <mergeCell ref="T3:T13"/>
    <mergeCell ref="S3:S13"/>
    <mergeCell ref="K45:M45"/>
    <mergeCell ref="K46:M46"/>
    <mergeCell ref="K48:M48"/>
    <mergeCell ref="K49:M49"/>
    <mergeCell ref="H45:J45"/>
    <mergeCell ref="H46:J46"/>
    <mergeCell ref="C3:D3"/>
    <mergeCell ref="C4:D4"/>
    <mergeCell ref="I3:I13"/>
    <mergeCell ref="L3:L13"/>
    <mergeCell ref="O3:O13"/>
    <mergeCell ref="U2:V2"/>
    <mergeCell ref="H1:J1"/>
    <mergeCell ref="H2:J2"/>
    <mergeCell ref="K1:M1"/>
    <mergeCell ref="K2:M2"/>
    <mergeCell ref="R1:T1"/>
    <mergeCell ref="R2:T2"/>
    <mergeCell ref="X9:X13"/>
    <mergeCell ref="W9:W13"/>
    <mergeCell ref="B1:C2"/>
    <mergeCell ref="N1:Q1"/>
    <mergeCell ref="E1:F1"/>
    <mergeCell ref="J3:J13"/>
    <mergeCell ref="K3:K13"/>
    <mergeCell ref="E3:E13"/>
    <mergeCell ref="F3:F13"/>
    <mergeCell ref="G3:G13"/>
    <mergeCell ref="M3:M13"/>
    <mergeCell ref="Q3:Q13"/>
    <mergeCell ref="N3:N13"/>
    <mergeCell ref="E2:F2"/>
    <mergeCell ref="H3:H13"/>
    <mergeCell ref="U1:V1"/>
  </mergeCells>
  <conditionalFormatting sqref="B14:B38 D14:D38">
    <cfRule type="expression" priority="45" dxfId="18" stopIfTrue="1">
      <formula>IF($K14&gt;"",1)</formula>
    </cfRule>
  </conditionalFormatting>
  <conditionalFormatting sqref="E14:E38">
    <cfRule type="expression" priority="27" dxfId="0" stopIfTrue="1">
      <formula>AND(E14=1,F14&lt;3)</formula>
    </cfRule>
  </conditionalFormatting>
  <conditionalFormatting sqref="F14:F38">
    <cfRule type="expression" priority="26" dxfId="0" stopIfTrue="1">
      <formula>AND(F14=1,E14&lt;3)</formula>
    </cfRule>
  </conditionalFormatting>
  <conditionalFormatting sqref="H14:H38">
    <cfRule type="expression" priority="23" dxfId="0" stopIfTrue="1">
      <formula>AND(H14=1,(H14+I14+J14)&lt;6)</formula>
    </cfRule>
  </conditionalFormatting>
  <conditionalFormatting sqref="J14:J38">
    <cfRule type="expression" priority="22" dxfId="0" stopIfTrue="1">
      <formula>AND(J14=1,(H14+I14+J14)&lt;6)</formula>
    </cfRule>
  </conditionalFormatting>
  <conditionalFormatting sqref="N14:N38">
    <cfRule type="expression" priority="19" dxfId="0" stopIfTrue="1">
      <formula>AND(N14=1,SUM(N14:Q14)&lt;8)</formula>
    </cfRule>
  </conditionalFormatting>
  <conditionalFormatting sqref="Q14:Q38">
    <cfRule type="expression" priority="18" dxfId="0" stopIfTrue="1">
      <formula>AND(Q14=1,SUM(N14:Q14)&lt;8)</formula>
    </cfRule>
  </conditionalFormatting>
  <conditionalFormatting sqref="G14:G38">
    <cfRule type="expression" priority="111" dxfId="0" stopIfTrue="1">
      <formula>G14=1</formula>
    </cfRule>
  </conditionalFormatting>
  <conditionalFormatting sqref="P14:P38">
    <cfRule type="expression" priority="113" dxfId="0" stopIfTrue="1">
      <formula>AND(P14=1,SUM(N14:Q14)&lt;8)</formula>
    </cfRule>
  </conditionalFormatting>
  <conditionalFormatting sqref="U14:U38">
    <cfRule type="expression" priority="114" dxfId="0" stopIfTrue="1">
      <formula>AND(U14=1,V14&lt;3)</formula>
    </cfRule>
  </conditionalFormatting>
  <conditionalFormatting sqref="V14:V38">
    <cfRule type="expression" priority="115" dxfId="0" stopIfTrue="1">
      <formula>AND(V14=1,U14&lt;3)</formula>
    </cfRule>
  </conditionalFormatting>
  <conditionalFormatting sqref="I14:I38">
    <cfRule type="expression" priority="8" dxfId="0">
      <formula>AND(I14=1,(H14+I14+J14)&lt;6)</formula>
    </cfRule>
  </conditionalFormatting>
  <conditionalFormatting sqref="K14:K38">
    <cfRule type="expression" priority="7" dxfId="0" stopIfTrue="1">
      <formula>AND(K14=1,(K14+L14+M14)&lt;6)</formula>
    </cfRule>
  </conditionalFormatting>
  <conditionalFormatting sqref="M14:M38">
    <cfRule type="expression" priority="6" dxfId="0" stopIfTrue="1">
      <formula>AND(M14=1,(K14+L14+M14)&lt;6)</formula>
    </cfRule>
  </conditionalFormatting>
  <conditionalFormatting sqref="L14:L38">
    <cfRule type="expression" priority="5" dxfId="0">
      <formula>AND(L14=1,(K14+L14+M14)&lt;6)</formula>
    </cfRule>
  </conditionalFormatting>
  <conditionalFormatting sqref="O14:O38">
    <cfRule type="expression" priority="4" dxfId="0">
      <formula>AND(O14=1,SUM(N14:Q14)&lt;8)</formula>
    </cfRule>
  </conditionalFormatting>
  <conditionalFormatting sqref="R14:R38">
    <cfRule type="expression" priority="3" dxfId="0" stopIfTrue="1">
      <formula>AND(R14=1,(R14+S14+T14)&lt;6)</formula>
    </cfRule>
  </conditionalFormatting>
  <conditionalFormatting sqref="T14:T38">
    <cfRule type="expression" priority="2" dxfId="0" stopIfTrue="1">
      <formula>AND(T14=1,(R14+S14+T14)&lt;6)</formula>
    </cfRule>
  </conditionalFormatting>
  <conditionalFormatting sqref="S14:S38">
    <cfRule type="expression" priority="1" dxfId="0">
      <formula>AND(S14=1,(R14+S14+T14)&lt;6)</formula>
    </cfRule>
  </conditionalFormatting>
  <printOptions horizontalCentered="1"/>
  <pageMargins left="0.2" right="0.2" top="0.59" bottom="0.12000000000000001" header="0.2" footer="0.51"/>
  <pageSetup fitToHeight="1" fitToWidth="1" horizontalDpi="600" verticalDpi="600" orientation="portrait" paperSize="9" scale="38" r:id="rId1"/>
  <headerFooter alignWithMargins="0">
    <oddHeader>&amp;L&amp;14&amp;K000000KNZB &amp;D&amp;C&amp;"Arial,Vet"&amp;14&amp;K000000Barracudadiploma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Diplomazwemmen</dc:title>
  <dc:subject/>
  <dc:creator>W.P. van der Linden</dc:creator>
  <cp:keywords/>
  <dc:description/>
  <cp:lastModifiedBy>Secretariaat</cp:lastModifiedBy>
  <cp:lastPrinted>2020-01-15T23:00:44Z</cp:lastPrinted>
  <dcterms:created xsi:type="dcterms:W3CDTF">2004-03-23T12:12:18Z</dcterms:created>
  <dcterms:modified xsi:type="dcterms:W3CDTF">2020-01-19T13:23:15Z</dcterms:modified>
  <cp:category/>
  <cp:version/>
  <cp:contentType/>
  <cp:contentStatus/>
</cp:coreProperties>
</file>